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Настя\Downloads\"/>
    </mc:Choice>
  </mc:AlternateContent>
  <xr:revisionPtr revIDLastSave="0" documentId="13_ncr:1_{4B3456BC-EDEF-4141-B4AA-090EB7F8F18C}" xr6:coauthVersionLast="45" xr6:coauthVersionMax="45" xr10:uidLastSave="{00000000-0000-0000-0000-000000000000}"/>
  <bookViews>
    <workbookView xWindow="-15990" yWindow="351" windowWidth="18031" windowHeight="9842" xr2:uid="{00000000-000D-0000-FFFF-FFFF00000000}"/>
  </bookViews>
  <sheets>
    <sheet name="авто по НПР" sheetId="1" r:id="rId1"/>
  </sheets>
  <definedNames>
    <definedName name="_xlnm._FilterDatabase" localSheetId="0" hidden="1">'авто по НПР'!#REF!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5" i="1" l="1"/>
  <c r="U34" i="1"/>
  <c r="U33" i="1"/>
  <c r="Y35" i="1"/>
  <c r="Y34" i="1"/>
  <c r="Y33" i="1"/>
  <c r="Y31" i="1"/>
  <c r="Y30" i="1"/>
  <c r="Y29" i="1"/>
  <c r="Y28" i="1"/>
  <c r="U31" i="1"/>
  <c r="U30" i="1"/>
  <c r="U29" i="1"/>
  <c r="U28" i="1"/>
  <c r="Y27" i="1"/>
  <c r="U36" i="1"/>
  <c r="S17" i="1"/>
  <c r="I17" i="1"/>
</calcChain>
</file>

<file path=xl/sharedStrings.xml><?xml version="1.0" encoding="utf-8"?>
<sst xmlns="http://schemas.openxmlformats.org/spreadsheetml/2006/main" count="73" uniqueCount="61">
  <si>
    <t>Ценовое предложение</t>
  </si>
  <si>
    <t>на автотранспортные услуги по НПР</t>
  </si>
  <si>
    <t>Пункт назначения</t>
  </si>
  <si>
    <t>Тариф за 1 час/руб.</t>
  </si>
  <si>
    <t xml:space="preserve">√  </t>
  </si>
  <si>
    <t>Стоимость доставки включает в себя время погрузки и разгрузки автотранспорта</t>
  </si>
  <si>
    <t>√</t>
  </si>
  <si>
    <t>Форма поручения экспедитору на сайте: http:// ВСТ.РФ, в разделе ЗАЯВКА</t>
  </si>
  <si>
    <t>При заполнении Экспедитором бланка «Поручение Экспедитору» за Клиента, взимается плата 41,67 руб./шт</t>
  </si>
  <si>
    <t>АО «ВСТ Транспортная компания»                                                                                                                                                                                                                                                                                                                                                                                                                                                                                                                                                                                                                                                                                                                                                                                                                                                              http://вст.рф</t>
  </si>
  <si>
    <t>№ пп</t>
  </si>
  <si>
    <t xml:space="preserve">Вид услуги </t>
  </si>
  <si>
    <t>услуга</t>
  </si>
  <si>
    <t>Ед. изм.</t>
  </si>
  <si>
    <t>прицеп до 6 м</t>
  </si>
  <si>
    <t>прицеп свыше 6 м</t>
  </si>
  <si>
    <t>Перевозка  контейнера из Дудинки в Норильск, Талнах или  в обратных направлениях</t>
  </si>
  <si>
    <t>Перевозка  марочного груза из Дудинки в Норильск, Талнах или  в обратных направлениях</t>
  </si>
  <si>
    <t>Автотранспортные услуги по маршруту: Норильск - Аэропорт "Норильск" - Норильск</t>
  </si>
  <si>
    <t>Работа автомобиля под вытаркой марочного груза с доставкой Норильск - Талнах</t>
  </si>
  <si>
    <t>Работа автомобиля под вытаркой контейнера</t>
  </si>
  <si>
    <t xml:space="preserve">Работа автомобиля под вытаркой контейнера с доставкой Норильск - Талнах </t>
  </si>
  <si>
    <t>Работа автомобиля под выгрузкой контейнера с доставкой Норильск - Талнах</t>
  </si>
  <si>
    <t>*</t>
  </si>
  <si>
    <t>Перевозка марочного груза Дудинка ↔ Норильск</t>
  </si>
  <si>
    <t>Перевозка марочного груза Дудинка ↔Талнах</t>
  </si>
  <si>
    <t>1.1</t>
  </si>
  <si>
    <t>1.2</t>
  </si>
  <si>
    <t>1.3</t>
  </si>
  <si>
    <t>1.4</t>
  </si>
  <si>
    <t>1.5</t>
  </si>
  <si>
    <t>2.1</t>
  </si>
  <si>
    <t>2.2</t>
  </si>
  <si>
    <t>2.3</t>
  </si>
  <si>
    <t xml:space="preserve">Перевозка груженного контейнера Дудинка ↔ Норильск </t>
  </si>
  <si>
    <t>Перевозка порожнего контейнера Дудинка ↔ Норильск</t>
  </si>
  <si>
    <t>Когда один из габаритов грузового места более : высота 2,20 м,  длина 4,00 м,  ширина 2,20 м - договорной тариф</t>
  </si>
  <si>
    <t>ИСО-20</t>
  </si>
  <si>
    <t>ИСО-40</t>
  </si>
  <si>
    <t xml:space="preserve">Работа автомобиля под вытаркой, выгрузкой контейнера : ИСО-20 - 4 часа, ИСО-40 - 6 часов. Работа сверх указанного времени, </t>
  </si>
  <si>
    <t>3. Дополнительные услуги по Норильску:</t>
  </si>
  <si>
    <t>1. Повременные тарифы на грузовые автоперевозки:</t>
  </si>
  <si>
    <t>2. Услуги грузового автотранспорта:</t>
  </si>
  <si>
    <t>услуга*</t>
  </si>
  <si>
    <t>услуга**</t>
  </si>
  <si>
    <t>**</t>
  </si>
  <si>
    <t>до 5 тн</t>
  </si>
  <si>
    <t>более 5 тн</t>
  </si>
  <si>
    <t>Стоимость услуги, руб.</t>
  </si>
  <si>
    <t>Тарифы указаны без НДС (22%)</t>
  </si>
  <si>
    <t>18 630,00/31 050,00</t>
  </si>
  <si>
    <t>Применяемые термины:</t>
  </si>
  <si>
    <t xml:space="preserve">Услуги грузчиков: первый час -  954,50 руб./чел., каждый последующий час - 724,50 руб./чел                           </t>
  </si>
  <si>
    <t>с 1 февраля 2026 года</t>
  </si>
  <si>
    <t>При перевозке груженного конйтейнера ИСО-20 весом до 12,5 тн тариф - 18 630,00 руб. за услугу, весом более 12,5 тн тариф - 31 050,00 руб. за услугу</t>
  </si>
  <si>
    <t>оплачивается дополнительно   - 4 416,00 руб. за час</t>
  </si>
  <si>
    <t>Раскредитация AWB (грузовая накладная) в аэропорту "Норильск" - 231,60 руб./шт</t>
  </si>
  <si>
    <r>
      <rPr>
        <b/>
        <i/>
        <sz val="11"/>
        <color theme="0" tint="-0.499984740745262"/>
        <rFont val="Times New Roman"/>
        <family val="1"/>
        <charset val="204"/>
      </rPr>
      <t>Вытарка</t>
    </r>
    <r>
      <rPr>
        <i/>
        <sz val="11"/>
        <color theme="0" tint="-0.499984740745262"/>
        <rFont val="Times New Roman"/>
        <family val="1"/>
        <charset val="204"/>
      </rPr>
      <t xml:space="preserve"> – выемка груза из контейнера, с прицепа машины</t>
    </r>
  </si>
  <si>
    <r>
      <rPr>
        <b/>
        <i/>
        <sz val="11"/>
        <color theme="0" tint="-0.499984740745262"/>
        <rFont val="Times New Roman"/>
        <family val="1"/>
        <charset val="204"/>
      </rPr>
      <t xml:space="preserve">Выгрузка контейнера </t>
    </r>
    <r>
      <rPr>
        <i/>
        <sz val="11"/>
        <color theme="0" tint="-0.499984740745262"/>
        <rFont val="Times New Roman"/>
        <family val="1"/>
        <charset val="204"/>
      </rPr>
      <t>-  снятие груженного контейнера с прицепа машины</t>
    </r>
  </si>
  <si>
    <t>по НПР</t>
  </si>
  <si>
    <t>Рабочая машино-смена эксплуатации техники не может составлять менее 8 машино-часов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</si>
</sst>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0" tint="-0.499984740745262"/>
      <name val="Segoe UI"/>
      <family val="2"/>
      <charset val="204"/>
    </font>
    <font>
      <sz val="10"/>
      <name val="Arial"/>
      <family val="2"/>
      <charset val="204"/>
    </font>
    <font>
      <sz val="10"/>
      <color theme="0" tint="-0.499984740745262"/>
      <name val="Times New Roman"/>
      <family val="1"/>
      <charset val="204"/>
    </font>
    <font>
      <b/>
      <sz val="12"/>
      <color theme="0" tint="-0.499984740745262"/>
      <name val="Segoe UI"/>
      <family val="2"/>
      <charset val="204"/>
    </font>
    <font>
      <b/>
      <sz val="10"/>
      <color theme="0" tint="-0.499984740745262"/>
      <name val="Segoe UI"/>
      <family val="2"/>
      <charset val="204"/>
    </font>
    <font>
      <sz val="10"/>
      <color theme="0" tint="-0.499984740745262"/>
      <name val="Segoe UI"/>
      <family val="2"/>
      <charset val="204"/>
    </font>
    <font>
      <b/>
      <i/>
      <sz val="10"/>
      <color theme="0" tint="-0.499984740745262"/>
      <name val="Segoe UI"/>
      <family val="2"/>
      <charset val="204"/>
    </font>
    <font>
      <u/>
      <sz val="10"/>
      <color theme="0" tint="-0.499984740745262"/>
      <name val="Segoe UI"/>
      <family val="2"/>
      <charset val="204"/>
    </font>
    <font>
      <i/>
      <sz val="10"/>
      <color theme="0" tint="-0.499984740745262"/>
      <name val="Segoe UI"/>
      <family val="2"/>
      <charset val="204"/>
    </font>
    <font>
      <b/>
      <sz val="10"/>
      <color theme="0" tint="-0.499984740745262"/>
      <name val="Times New Roman"/>
      <family val="1"/>
      <charset val="204"/>
    </font>
    <font>
      <b/>
      <u/>
      <sz val="11"/>
      <color theme="0" tint="-0.499984740745262"/>
      <name val="Segoe UI"/>
      <family val="2"/>
      <charset val="204"/>
    </font>
    <font>
      <b/>
      <i/>
      <u/>
      <sz val="11"/>
      <color theme="0" tint="-0.499984740745262"/>
      <name val="Segoe UI"/>
      <family val="2"/>
      <charset val="204"/>
    </font>
    <font>
      <b/>
      <i/>
      <sz val="11"/>
      <color theme="0" tint="-0.499984740745262"/>
      <name val="Segoe UI"/>
      <family val="2"/>
      <charset val="204"/>
    </font>
    <font>
      <b/>
      <i/>
      <sz val="10"/>
      <color rgb="FFFF0000"/>
      <name val="Segoe UI"/>
      <family val="2"/>
      <charset val="204"/>
    </font>
    <font>
      <i/>
      <sz val="11"/>
      <color theme="0" tint="-0.499984740745262"/>
      <name val="Times New Roman"/>
      <family val="1"/>
      <charset val="204"/>
    </font>
    <font>
      <b/>
      <i/>
      <sz val="11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3" fillId="0" borderId="0" xfId="1" applyFont="1" applyFill="1"/>
    <xf numFmtId="0" fontId="3" fillId="0" borderId="0" xfId="1" applyFont="1"/>
    <xf numFmtId="0" fontId="4" fillId="0" borderId="0" xfId="1" applyFont="1" applyFill="1"/>
    <xf numFmtId="0" fontId="4" fillId="0" borderId="0" xfId="1" applyFont="1"/>
    <xf numFmtId="0" fontId="5" fillId="0" borderId="0" xfId="1" applyFont="1" applyFill="1"/>
    <xf numFmtId="0" fontId="5" fillId="0" borderId="0" xfId="1" applyFont="1"/>
    <xf numFmtId="0" fontId="7" fillId="0" borderId="0" xfId="1" applyFont="1" applyFill="1" applyAlignment="1">
      <alignment horizontal="left" wrapText="1"/>
    </xf>
    <xf numFmtId="0" fontId="7" fillId="0" borderId="0" xfId="1" applyFont="1" applyAlignment="1">
      <alignment horizontal="left" wrapText="1"/>
    </xf>
    <xf numFmtId="0" fontId="6" fillId="0" borderId="0" xfId="1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0" fontId="7" fillId="0" borderId="0" xfId="1" applyFont="1" applyAlignment="1">
      <alignment horizontal="left" vertical="center"/>
    </xf>
    <xf numFmtId="0" fontId="8" fillId="0" borderId="0" xfId="1" applyFont="1" applyFill="1" applyBorder="1" applyAlignment="1"/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1" applyFont="1" applyBorder="1" applyAlignment="1">
      <alignment horizontal="center"/>
    </xf>
    <xf numFmtId="0" fontId="10" fillId="0" borderId="0" xfId="1" applyFont="1"/>
    <xf numFmtId="0" fontId="10" fillId="0" borderId="0" xfId="1" applyFont="1" applyFill="1"/>
    <xf numFmtId="0" fontId="6" fillId="0" borderId="0" xfId="1" applyFont="1" applyAlignment="1">
      <alignment horizontal="left" wrapText="1"/>
    </xf>
    <xf numFmtId="0" fontId="6" fillId="0" borderId="0" xfId="1" applyFont="1" applyFill="1" applyAlignment="1">
      <alignment horizontal="left" wrapText="1"/>
    </xf>
    <xf numFmtId="49" fontId="6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1" fillId="0" borderId="0" xfId="1" applyFont="1" applyFill="1" applyBorder="1" applyAlignment="1"/>
    <xf numFmtId="0" fontId="11" fillId="0" borderId="0" xfId="1" applyFont="1" applyAlignment="1">
      <alignment horizontal="left" wrapText="1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wrapText="1"/>
    </xf>
    <xf numFmtId="0" fontId="12" fillId="0" borderId="0" xfId="1" applyFont="1" applyFill="1" applyAlignment="1">
      <alignment horizontal="left" wrapText="1"/>
    </xf>
    <xf numFmtId="0" fontId="13" fillId="0" borderId="0" xfId="1" applyFont="1" applyFill="1" applyBorder="1" applyAlignment="1"/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left" vertical="center"/>
    </xf>
    <xf numFmtId="0" fontId="13" fillId="0" borderId="0" xfId="1" applyFont="1" applyFill="1" applyAlignment="1">
      <alignment horizontal="left" wrapText="1"/>
    </xf>
    <xf numFmtId="0" fontId="7" fillId="0" borderId="0" xfId="1" applyFont="1" applyFill="1" applyBorder="1" applyAlignment="1">
      <alignment horizontal="left"/>
    </xf>
    <xf numFmtId="0" fontId="6" fillId="0" borderId="0" xfId="1" applyFont="1" applyAlignment="1">
      <alignment horizontal="left" vertical="center"/>
    </xf>
    <xf numFmtId="0" fontId="5" fillId="0" borderId="2" xfId="1" applyFont="1" applyFill="1" applyBorder="1" applyAlignment="1">
      <alignment horizontal="center" wrapText="1"/>
    </xf>
    <xf numFmtId="0" fontId="14" fillId="0" borderId="0" xfId="1" applyFont="1" applyAlignment="1">
      <alignment horizontal="left" wrapText="1"/>
    </xf>
    <xf numFmtId="0" fontId="14" fillId="0" borderId="0" xfId="1" applyFont="1" applyFill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/>
    <xf numFmtId="0" fontId="15" fillId="0" borderId="0" xfId="0" applyFont="1" applyAlignment="1">
      <alignment horizontal="left" vertical="center"/>
    </xf>
    <xf numFmtId="0" fontId="7" fillId="0" borderId="0" xfId="1" applyFont="1"/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left"/>
    </xf>
    <xf numFmtId="0" fontId="6" fillId="0" borderId="10" xfId="1" applyFont="1" applyFill="1" applyBorder="1" applyAlignment="1">
      <alignment horizontal="left"/>
    </xf>
    <xf numFmtId="4" fontId="6" fillId="0" borderId="9" xfId="1" applyNumberFormat="1" applyFont="1" applyBorder="1" applyAlignment="1">
      <alignment horizontal="center" wrapText="1"/>
    </xf>
    <xf numFmtId="4" fontId="6" fillId="0" borderId="10" xfId="1" applyNumberFormat="1" applyFont="1" applyBorder="1" applyAlignment="1">
      <alignment horizontal="center" wrapText="1"/>
    </xf>
    <xf numFmtId="4" fontId="6" fillId="0" borderId="11" xfId="1" applyNumberFormat="1" applyFont="1" applyBorder="1" applyAlignment="1">
      <alignment horizontal="center" wrapText="1"/>
    </xf>
    <xf numFmtId="0" fontId="6" fillId="0" borderId="11" xfId="1" applyFont="1" applyFill="1" applyBorder="1" applyAlignment="1">
      <alignment horizontal="left"/>
    </xf>
    <xf numFmtId="0" fontId="5" fillId="0" borderId="2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4" fontId="5" fillId="0" borderId="9" xfId="1" applyNumberFormat="1" applyFont="1" applyBorder="1" applyAlignment="1">
      <alignment horizontal="center" wrapText="1"/>
    </xf>
    <xf numFmtId="4" fontId="5" fillId="0" borderId="10" xfId="1" applyNumberFormat="1" applyFont="1" applyBorder="1" applyAlignment="1">
      <alignment horizontal="center" wrapText="1"/>
    </xf>
    <xf numFmtId="4" fontId="5" fillId="0" borderId="11" xfId="1" applyNumberFormat="1" applyFont="1" applyBorder="1" applyAlignment="1">
      <alignment horizontal="center" wrapText="1"/>
    </xf>
    <xf numFmtId="49" fontId="6" fillId="0" borderId="9" xfId="1" applyNumberFormat="1" applyFont="1" applyBorder="1" applyAlignment="1">
      <alignment horizontal="center" wrapText="1"/>
    </xf>
    <xf numFmtId="49" fontId="6" fillId="0" borderId="10" xfId="1" applyNumberFormat="1" applyFont="1" applyBorder="1" applyAlignment="1">
      <alignment horizontal="center" wrapText="1"/>
    </xf>
    <xf numFmtId="49" fontId="6" fillId="0" borderId="11" xfId="1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4" fontId="6" fillId="0" borderId="9" xfId="1" applyNumberFormat="1" applyFont="1" applyFill="1" applyBorder="1" applyAlignment="1">
      <alignment horizontal="center"/>
    </xf>
    <xf numFmtId="4" fontId="6" fillId="0" borderId="10" xfId="1" applyNumberFormat="1" applyFont="1" applyFill="1" applyBorder="1" applyAlignment="1">
      <alignment horizontal="center"/>
    </xf>
    <xf numFmtId="4" fontId="6" fillId="0" borderId="1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_Прайс Общи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4</xdr:col>
      <xdr:colOff>266699</xdr:colOff>
      <xdr:row>5</xdr:row>
      <xdr:rowOff>85724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300"/>
          <a:ext cx="1546859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05"/>
  <sheetViews>
    <sheetView tabSelected="1" zoomScaleNormal="100" workbookViewId="0">
      <selection activeCell="A9" sqref="A9:AB9"/>
    </sheetView>
  </sheetViews>
  <sheetFormatPr defaultRowHeight="13.15" x14ac:dyDescent="0.25"/>
  <cols>
    <col min="1" max="23" width="4.6640625" style="2" customWidth="1"/>
    <col min="24" max="24" width="6.21875" style="2" customWidth="1"/>
    <col min="25" max="28" width="4.6640625" style="2" customWidth="1"/>
    <col min="29" max="29" width="12.77734375" style="1" customWidth="1"/>
    <col min="30" max="33" width="11.33203125" style="2" bestFit="1" customWidth="1"/>
    <col min="34" max="253" width="8.88671875" style="2"/>
    <col min="254" max="255" width="4.5546875" style="2" customWidth="1"/>
    <col min="256" max="256" width="5" style="2" customWidth="1"/>
    <col min="257" max="283" width="4.5546875" style="2" customWidth="1"/>
    <col min="284" max="284" width="5.5546875" style="2" customWidth="1"/>
    <col min="285" max="285" width="8.88671875" style="2"/>
    <col min="286" max="289" width="11.33203125" style="2" bestFit="1" customWidth="1"/>
    <col min="290" max="509" width="8.88671875" style="2"/>
    <col min="510" max="511" width="4.5546875" style="2" customWidth="1"/>
    <col min="512" max="512" width="5" style="2" customWidth="1"/>
    <col min="513" max="539" width="4.5546875" style="2" customWidth="1"/>
    <col min="540" max="540" width="5.5546875" style="2" customWidth="1"/>
    <col min="541" max="541" width="8.88671875" style="2"/>
    <col min="542" max="545" width="11.33203125" style="2" bestFit="1" customWidth="1"/>
    <col min="546" max="765" width="8.88671875" style="2"/>
    <col min="766" max="767" width="4.5546875" style="2" customWidth="1"/>
    <col min="768" max="768" width="5" style="2" customWidth="1"/>
    <col min="769" max="795" width="4.5546875" style="2" customWidth="1"/>
    <col min="796" max="796" width="5.5546875" style="2" customWidth="1"/>
    <col min="797" max="797" width="8.88671875" style="2"/>
    <col min="798" max="801" width="11.33203125" style="2" bestFit="1" customWidth="1"/>
    <col min="802" max="1021" width="8.88671875" style="2"/>
    <col min="1022" max="1023" width="4.5546875" style="2" customWidth="1"/>
    <col min="1024" max="1024" width="5" style="2" customWidth="1"/>
    <col min="1025" max="1051" width="4.5546875" style="2" customWidth="1"/>
    <col min="1052" max="1052" width="5.5546875" style="2" customWidth="1"/>
    <col min="1053" max="1053" width="8.88671875" style="2"/>
    <col min="1054" max="1057" width="11.33203125" style="2" bestFit="1" customWidth="1"/>
    <col min="1058" max="1277" width="8.88671875" style="2"/>
    <col min="1278" max="1279" width="4.5546875" style="2" customWidth="1"/>
    <col min="1280" max="1280" width="5" style="2" customWidth="1"/>
    <col min="1281" max="1307" width="4.5546875" style="2" customWidth="1"/>
    <col min="1308" max="1308" width="5.5546875" style="2" customWidth="1"/>
    <col min="1309" max="1309" width="8.88671875" style="2"/>
    <col min="1310" max="1313" width="11.33203125" style="2" bestFit="1" customWidth="1"/>
    <col min="1314" max="1533" width="8.88671875" style="2"/>
    <col min="1534" max="1535" width="4.5546875" style="2" customWidth="1"/>
    <col min="1536" max="1536" width="5" style="2" customWidth="1"/>
    <col min="1537" max="1563" width="4.5546875" style="2" customWidth="1"/>
    <col min="1564" max="1564" width="5.5546875" style="2" customWidth="1"/>
    <col min="1565" max="1565" width="8.88671875" style="2"/>
    <col min="1566" max="1569" width="11.33203125" style="2" bestFit="1" customWidth="1"/>
    <col min="1570" max="1789" width="8.88671875" style="2"/>
    <col min="1790" max="1791" width="4.5546875" style="2" customWidth="1"/>
    <col min="1792" max="1792" width="5" style="2" customWidth="1"/>
    <col min="1793" max="1819" width="4.5546875" style="2" customWidth="1"/>
    <col min="1820" max="1820" width="5.5546875" style="2" customWidth="1"/>
    <col min="1821" max="1821" width="8.88671875" style="2"/>
    <col min="1822" max="1825" width="11.33203125" style="2" bestFit="1" customWidth="1"/>
    <col min="1826" max="2045" width="8.88671875" style="2"/>
    <col min="2046" max="2047" width="4.5546875" style="2" customWidth="1"/>
    <col min="2048" max="2048" width="5" style="2" customWidth="1"/>
    <col min="2049" max="2075" width="4.5546875" style="2" customWidth="1"/>
    <col min="2076" max="2076" width="5.5546875" style="2" customWidth="1"/>
    <col min="2077" max="2077" width="8.88671875" style="2"/>
    <col min="2078" max="2081" width="11.33203125" style="2" bestFit="1" customWidth="1"/>
    <col min="2082" max="2301" width="8.88671875" style="2"/>
    <col min="2302" max="2303" width="4.5546875" style="2" customWidth="1"/>
    <col min="2304" max="2304" width="5" style="2" customWidth="1"/>
    <col min="2305" max="2331" width="4.5546875" style="2" customWidth="1"/>
    <col min="2332" max="2332" width="5.5546875" style="2" customWidth="1"/>
    <col min="2333" max="2333" width="8.88671875" style="2"/>
    <col min="2334" max="2337" width="11.33203125" style="2" bestFit="1" customWidth="1"/>
    <col min="2338" max="2557" width="8.88671875" style="2"/>
    <col min="2558" max="2559" width="4.5546875" style="2" customWidth="1"/>
    <col min="2560" max="2560" width="5" style="2" customWidth="1"/>
    <col min="2561" max="2587" width="4.5546875" style="2" customWidth="1"/>
    <col min="2588" max="2588" width="5.5546875" style="2" customWidth="1"/>
    <col min="2589" max="2589" width="8.88671875" style="2"/>
    <col min="2590" max="2593" width="11.33203125" style="2" bestFit="1" customWidth="1"/>
    <col min="2594" max="2813" width="8.88671875" style="2"/>
    <col min="2814" max="2815" width="4.5546875" style="2" customWidth="1"/>
    <col min="2816" max="2816" width="5" style="2" customWidth="1"/>
    <col min="2817" max="2843" width="4.5546875" style="2" customWidth="1"/>
    <col min="2844" max="2844" width="5.5546875" style="2" customWidth="1"/>
    <col min="2845" max="2845" width="8.88671875" style="2"/>
    <col min="2846" max="2849" width="11.33203125" style="2" bestFit="1" customWidth="1"/>
    <col min="2850" max="3069" width="8.88671875" style="2"/>
    <col min="3070" max="3071" width="4.5546875" style="2" customWidth="1"/>
    <col min="3072" max="3072" width="5" style="2" customWidth="1"/>
    <col min="3073" max="3099" width="4.5546875" style="2" customWidth="1"/>
    <col min="3100" max="3100" width="5.5546875" style="2" customWidth="1"/>
    <col min="3101" max="3101" width="8.88671875" style="2"/>
    <col min="3102" max="3105" width="11.33203125" style="2" bestFit="1" customWidth="1"/>
    <col min="3106" max="3325" width="8.88671875" style="2"/>
    <col min="3326" max="3327" width="4.5546875" style="2" customWidth="1"/>
    <col min="3328" max="3328" width="5" style="2" customWidth="1"/>
    <col min="3329" max="3355" width="4.5546875" style="2" customWidth="1"/>
    <col min="3356" max="3356" width="5.5546875" style="2" customWidth="1"/>
    <col min="3357" max="3357" width="8.88671875" style="2"/>
    <col min="3358" max="3361" width="11.33203125" style="2" bestFit="1" customWidth="1"/>
    <col min="3362" max="3581" width="8.88671875" style="2"/>
    <col min="3582" max="3583" width="4.5546875" style="2" customWidth="1"/>
    <col min="3584" max="3584" width="5" style="2" customWidth="1"/>
    <col min="3585" max="3611" width="4.5546875" style="2" customWidth="1"/>
    <col min="3612" max="3612" width="5.5546875" style="2" customWidth="1"/>
    <col min="3613" max="3613" width="8.88671875" style="2"/>
    <col min="3614" max="3617" width="11.33203125" style="2" bestFit="1" customWidth="1"/>
    <col min="3618" max="3837" width="8.88671875" style="2"/>
    <col min="3838" max="3839" width="4.5546875" style="2" customWidth="1"/>
    <col min="3840" max="3840" width="5" style="2" customWidth="1"/>
    <col min="3841" max="3867" width="4.5546875" style="2" customWidth="1"/>
    <col min="3868" max="3868" width="5.5546875" style="2" customWidth="1"/>
    <col min="3869" max="3869" width="8.88671875" style="2"/>
    <col min="3870" max="3873" width="11.33203125" style="2" bestFit="1" customWidth="1"/>
    <col min="3874" max="4093" width="8.88671875" style="2"/>
    <col min="4094" max="4095" width="4.5546875" style="2" customWidth="1"/>
    <col min="4096" max="4096" width="5" style="2" customWidth="1"/>
    <col min="4097" max="4123" width="4.5546875" style="2" customWidth="1"/>
    <col min="4124" max="4124" width="5.5546875" style="2" customWidth="1"/>
    <col min="4125" max="4125" width="8.88671875" style="2"/>
    <col min="4126" max="4129" width="11.33203125" style="2" bestFit="1" customWidth="1"/>
    <col min="4130" max="4349" width="8.88671875" style="2"/>
    <col min="4350" max="4351" width="4.5546875" style="2" customWidth="1"/>
    <col min="4352" max="4352" width="5" style="2" customWidth="1"/>
    <col min="4353" max="4379" width="4.5546875" style="2" customWidth="1"/>
    <col min="4380" max="4380" width="5.5546875" style="2" customWidth="1"/>
    <col min="4381" max="4381" width="8.88671875" style="2"/>
    <col min="4382" max="4385" width="11.33203125" style="2" bestFit="1" customWidth="1"/>
    <col min="4386" max="4605" width="8.88671875" style="2"/>
    <col min="4606" max="4607" width="4.5546875" style="2" customWidth="1"/>
    <col min="4608" max="4608" width="5" style="2" customWidth="1"/>
    <col min="4609" max="4635" width="4.5546875" style="2" customWidth="1"/>
    <col min="4636" max="4636" width="5.5546875" style="2" customWidth="1"/>
    <col min="4637" max="4637" width="8.88671875" style="2"/>
    <col min="4638" max="4641" width="11.33203125" style="2" bestFit="1" customWidth="1"/>
    <col min="4642" max="4861" width="8.88671875" style="2"/>
    <col min="4862" max="4863" width="4.5546875" style="2" customWidth="1"/>
    <col min="4864" max="4864" width="5" style="2" customWidth="1"/>
    <col min="4865" max="4891" width="4.5546875" style="2" customWidth="1"/>
    <col min="4892" max="4892" width="5.5546875" style="2" customWidth="1"/>
    <col min="4893" max="4893" width="8.88671875" style="2"/>
    <col min="4894" max="4897" width="11.33203125" style="2" bestFit="1" customWidth="1"/>
    <col min="4898" max="5117" width="8.88671875" style="2"/>
    <col min="5118" max="5119" width="4.5546875" style="2" customWidth="1"/>
    <col min="5120" max="5120" width="5" style="2" customWidth="1"/>
    <col min="5121" max="5147" width="4.5546875" style="2" customWidth="1"/>
    <col min="5148" max="5148" width="5.5546875" style="2" customWidth="1"/>
    <col min="5149" max="5149" width="8.88671875" style="2"/>
    <col min="5150" max="5153" width="11.33203125" style="2" bestFit="1" customWidth="1"/>
    <col min="5154" max="5373" width="8.88671875" style="2"/>
    <col min="5374" max="5375" width="4.5546875" style="2" customWidth="1"/>
    <col min="5376" max="5376" width="5" style="2" customWidth="1"/>
    <col min="5377" max="5403" width="4.5546875" style="2" customWidth="1"/>
    <col min="5404" max="5404" width="5.5546875" style="2" customWidth="1"/>
    <col min="5405" max="5405" width="8.88671875" style="2"/>
    <col min="5406" max="5409" width="11.33203125" style="2" bestFit="1" customWidth="1"/>
    <col min="5410" max="5629" width="8.88671875" style="2"/>
    <col min="5630" max="5631" width="4.5546875" style="2" customWidth="1"/>
    <col min="5632" max="5632" width="5" style="2" customWidth="1"/>
    <col min="5633" max="5659" width="4.5546875" style="2" customWidth="1"/>
    <col min="5660" max="5660" width="5.5546875" style="2" customWidth="1"/>
    <col min="5661" max="5661" width="8.88671875" style="2"/>
    <col min="5662" max="5665" width="11.33203125" style="2" bestFit="1" customWidth="1"/>
    <col min="5666" max="5885" width="8.88671875" style="2"/>
    <col min="5886" max="5887" width="4.5546875" style="2" customWidth="1"/>
    <col min="5888" max="5888" width="5" style="2" customWidth="1"/>
    <col min="5889" max="5915" width="4.5546875" style="2" customWidth="1"/>
    <col min="5916" max="5916" width="5.5546875" style="2" customWidth="1"/>
    <col min="5917" max="5917" width="8.88671875" style="2"/>
    <col min="5918" max="5921" width="11.33203125" style="2" bestFit="1" customWidth="1"/>
    <col min="5922" max="6141" width="8.88671875" style="2"/>
    <col min="6142" max="6143" width="4.5546875" style="2" customWidth="1"/>
    <col min="6144" max="6144" width="5" style="2" customWidth="1"/>
    <col min="6145" max="6171" width="4.5546875" style="2" customWidth="1"/>
    <col min="6172" max="6172" width="5.5546875" style="2" customWidth="1"/>
    <col min="6173" max="6173" width="8.88671875" style="2"/>
    <col min="6174" max="6177" width="11.33203125" style="2" bestFit="1" customWidth="1"/>
    <col min="6178" max="6397" width="8.88671875" style="2"/>
    <col min="6398" max="6399" width="4.5546875" style="2" customWidth="1"/>
    <col min="6400" max="6400" width="5" style="2" customWidth="1"/>
    <col min="6401" max="6427" width="4.5546875" style="2" customWidth="1"/>
    <col min="6428" max="6428" width="5.5546875" style="2" customWidth="1"/>
    <col min="6429" max="6429" width="8.88671875" style="2"/>
    <col min="6430" max="6433" width="11.33203125" style="2" bestFit="1" customWidth="1"/>
    <col min="6434" max="6653" width="8.88671875" style="2"/>
    <col min="6654" max="6655" width="4.5546875" style="2" customWidth="1"/>
    <col min="6656" max="6656" width="5" style="2" customWidth="1"/>
    <col min="6657" max="6683" width="4.5546875" style="2" customWidth="1"/>
    <col min="6684" max="6684" width="5.5546875" style="2" customWidth="1"/>
    <col min="6685" max="6685" width="8.88671875" style="2"/>
    <col min="6686" max="6689" width="11.33203125" style="2" bestFit="1" customWidth="1"/>
    <col min="6690" max="6909" width="8.88671875" style="2"/>
    <col min="6910" max="6911" width="4.5546875" style="2" customWidth="1"/>
    <col min="6912" max="6912" width="5" style="2" customWidth="1"/>
    <col min="6913" max="6939" width="4.5546875" style="2" customWidth="1"/>
    <col min="6940" max="6940" width="5.5546875" style="2" customWidth="1"/>
    <col min="6941" max="6941" width="8.88671875" style="2"/>
    <col min="6942" max="6945" width="11.33203125" style="2" bestFit="1" customWidth="1"/>
    <col min="6946" max="7165" width="8.88671875" style="2"/>
    <col min="7166" max="7167" width="4.5546875" style="2" customWidth="1"/>
    <col min="7168" max="7168" width="5" style="2" customWidth="1"/>
    <col min="7169" max="7195" width="4.5546875" style="2" customWidth="1"/>
    <col min="7196" max="7196" width="5.5546875" style="2" customWidth="1"/>
    <col min="7197" max="7197" width="8.88671875" style="2"/>
    <col min="7198" max="7201" width="11.33203125" style="2" bestFit="1" customWidth="1"/>
    <col min="7202" max="7421" width="8.88671875" style="2"/>
    <col min="7422" max="7423" width="4.5546875" style="2" customWidth="1"/>
    <col min="7424" max="7424" width="5" style="2" customWidth="1"/>
    <col min="7425" max="7451" width="4.5546875" style="2" customWidth="1"/>
    <col min="7452" max="7452" width="5.5546875" style="2" customWidth="1"/>
    <col min="7453" max="7453" width="8.88671875" style="2"/>
    <col min="7454" max="7457" width="11.33203125" style="2" bestFit="1" customWidth="1"/>
    <col min="7458" max="7677" width="8.88671875" style="2"/>
    <col min="7678" max="7679" width="4.5546875" style="2" customWidth="1"/>
    <col min="7680" max="7680" width="5" style="2" customWidth="1"/>
    <col min="7681" max="7707" width="4.5546875" style="2" customWidth="1"/>
    <col min="7708" max="7708" width="5.5546875" style="2" customWidth="1"/>
    <col min="7709" max="7709" width="8.88671875" style="2"/>
    <col min="7710" max="7713" width="11.33203125" style="2" bestFit="1" customWidth="1"/>
    <col min="7714" max="7933" width="8.88671875" style="2"/>
    <col min="7934" max="7935" width="4.5546875" style="2" customWidth="1"/>
    <col min="7936" max="7936" width="5" style="2" customWidth="1"/>
    <col min="7937" max="7963" width="4.5546875" style="2" customWidth="1"/>
    <col min="7964" max="7964" width="5.5546875" style="2" customWidth="1"/>
    <col min="7965" max="7965" width="8.88671875" style="2"/>
    <col min="7966" max="7969" width="11.33203125" style="2" bestFit="1" customWidth="1"/>
    <col min="7970" max="8189" width="8.88671875" style="2"/>
    <col min="8190" max="8191" width="4.5546875" style="2" customWidth="1"/>
    <col min="8192" max="8192" width="5" style="2" customWidth="1"/>
    <col min="8193" max="8219" width="4.5546875" style="2" customWidth="1"/>
    <col min="8220" max="8220" width="5.5546875" style="2" customWidth="1"/>
    <col min="8221" max="8221" width="8.88671875" style="2"/>
    <col min="8222" max="8225" width="11.33203125" style="2" bestFit="1" customWidth="1"/>
    <col min="8226" max="8445" width="8.88671875" style="2"/>
    <col min="8446" max="8447" width="4.5546875" style="2" customWidth="1"/>
    <col min="8448" max="8448" width="5" style="2" customWidth="1"/>
    <col min="8449" max="8475" width="4.5546875" style="2" customWidth="1"/>
    <col min="8476" max="8476" width="5.5546875" style="2" customWidth="1"/>
    <col min="8477" max="8477" width="8.88671875" style="2"/>
    <col min="8478" max="8481" width="11.33203125" style="2" bestFit="1" customWidth="1"/>
    <col min="8482" max="8701" width="8.88671875" style="2"/>
    <col min="8702" max="8703" width="4.5546875" style="2" customWidth="1"/>
    <col min="8704" max="8704" width="5" style="2" customWidth="1"/>
    <col min="8705" max="8731" width="4.5546875" style="2" customWidth="1"/>
    <col min="8732" max="8732" width="5.5546875" style="2" customWidth="1"/>
    <col min="8733" max="8733" width="8.88671875" style="2"/>
    <col min="8734" max="8737" width="11.33203125" style="2" bestFit="1" customWidth="1"/>
    <col min="8738" max="8957" width="8.88671875" style="2"/>
    <col min="8958" max="8959" width="4.5546875" style="2" customWidth="1"/>
    <col min="8960" max="8960" width="5" style="2" customWidth="1"/>
    <col min="8961" max="8987" width="4.5546875" style="2" customWidth="1"/>
    <col min="8988" max="8988" width="5.5546875" style="2" customWidth="1"/>
    <col min="8989" max="8989" width="8.88671875" style="2"/>
    <col min="8990" max="8993" width="11.33203125" style="2" bestFit="1" customWidth="1"/>
    <col min="8994" max="9213" width="8.88671875" style="2"/>
    <col min="9214" max="9215" width="4.5546875" style="2" customWidth="1"/>
    <col min="9216" max="9216" width="5" style="2" customWidth="1"/>
    <col min="9217" max="9243" width="4.5546875" style="2" customWidth="1"/>
    <col min="9244" max="9244" width="5.5546875" style="2" customWidth="1"/>
    <col min="9245" max="9245" width="8.88671875" style="2"/>
    <col min="9246" max="9249" width="11.33203125" style="2" bestFit="1" customWidth="1"/>
    <col min="9250" max="9469" width="8.88671875" style="2"/>
    <col min="9470" max="9471" width="4.5546875" style="2" customWidth="1"/>
    <col min="9472" max="9472" width="5" style="2" customWidth="1"/>
    <col min="9473" max="9499" width="4.5546875" style="2" customWidth="1"/>
    <col min="9500" max="9500" width="5.5546875" style="2" customWidth="1"/>
    <col min="9501" max="9501" width="8.88671875" style="2"/>
    <col min="9502" max="9505" width="11.33203125" style="2" bestFit="1" customWidth="1"/>
    <col min="9506" max="9725" width="8.88671875" style="2"/>
    <col min="9726" max="9727" width="4.5546875" style="2" customWidth="1"/>
    <col min="9728" max="9728" width="5" style="2" customWidth="1"/>
    <col min="9729" max="9755" width="4.5546875" style="2" customWidth="1"/>
    <col min="9756" max="9756" width="5.5546875" style="2" customWidth="1"/>
    <col min="9757" max="9757" width="8.88671875" style="2"/>
    <col min="9758" max="9761" width="11.33203125" style="2" bestFit="1" customWidth="1"/>
    <col min="9762" max="9981" width="8.88671875" style="2"/>
    <col min="9982" max="9983" width="4.5546875" style="2" customWidth="1"/>
    <col min="9984" max="9984" width="5" style="2" customWidth="1"/>
    <col min="9985" max="10011" width="4.5546875" style="2" customWidth="1"/>
    <col min="10012" max="10012" width="5.5546875" style="2" customWidth="1"/>
    <col min="10013" max="10013" width="8.88671875" style="2"/>
    <col min="10014" max="10017" width="11.33203125" style="2" bestFit="1" customWidth="1"/>
    <col min="10018" max="10237" width="8.88671875" style="2"/>
    <col min="10238" max="10239" width="4.5546875" style="2" customWidth="1"/>
    <col min="10240" max="10240" width="5" style="2" customWidth="1"/>
    <col min="10241" max="10267" width="4.5546875" style="2" customWidth="1"/>
    <col min="10268" max="10268" width="5.5546875" style="2" customWidth="1"/>
    <col min="10269" max="10269" width="8.88671875" style="2"/>
    <col min="10270" max="10273" width="11.33203125" style="2" bestFit="1" customWidth="1"/>
    <col min="10274" max="10493" width="8.88671875" style="2"/>
    <col min="10494" max="10495" width="4.5546875" style="2" customWidth="1"/>
    <col min="10496" max="10496" width="5" style="2" customWidth="1"/>
    <col min="10497" max="10523" width="4.5546875" style="2" customWidth="1"/>
    <col min="10524" max="10524" width="5.5546875" style="2" customWidth="1"/>
    <col min="10525" max="10525" width="8.88671875" style="2"/>
    <col min="10526" max="10529" width="11.33203125" style="2" bestFit="1" customWidth="1"/>
    <col min="10530" max="10749" width="8.88671875" style="2"/>
    <col min="10750" max="10751" width="4.5546875" style="2" customWidth="1"/>
    <col min="10752" max="10752" width="5" style="2" customWidth="1"/>
    <col min="10753" max="10779" width="4.5546875" style="2" customWidth="1"/>
    <col min="10780" max="10780" width="5.5546875" style="2" customWidth="1"/>
    <col min="10781" max="10781" width="8.88671875" style="2"/>
    <col min="10782" max="10785" width="11.33203125" style="2" bestFit="1" customWidth="1"/>
    <col min="10786" max="11005" width="8.88671875" style="2"/>
    <col min="11006" max="11007" width="4.5546875" style="2" customWidth="1"/>
    <col min="11008" max="11008" width="5" style="2" customWidth="1"/>
    <col min="11009" max="11035" width="4.5546875" style="2" customWidth="1"/>
    <col min="11036" max="11036" width="5.5546875" style="2" customWidth="1"/>
    <col min="11037" max="11037" width="8.88671875" style="2"/>
    <col min="11038" max="11041" width="11.33203125" style="2" bestFit="1" customWidth="1"/>
    <col min="11042" max="11261" width="8.88671875" style="2"/>
    <col min="11262" max="11263" width="4.5546875" style="2" customWidth="1"/>
    <col min="11264" max="11264" width="5" style="2" customWidth="1"/>
    <col min="11265" max="11291" width="4.5546875" style="2" customWidth="1"/>
    <col min="11292" max="11292" width="5.5546875" style="2" customWidth="1"/>
    <col min="11293" max="11293" width="8.88671875" style="2"/>
    <col min="11294" max="11297" width="11.33203125" style="2" bestFit="1" customWidth="1"/>
    <col min="11298" max="11517" width="8.88671875" style="2"/>
    <col min="11518" max="11519" width="4.5546875" style="2" customWidth="1"/>
    <col min="11520" max="11520" width="5" style="2" customWidth="1"/>
    <col min="11521" max="11547" width="4.5546875" style="2" customWidth="1"/>
    <col min="11548" max="11548" width="5.5546875" style="2" customWidth="1"/>
    <col min="11549" max="11549" width="8.88671875" style="2"/>
    <col min="11550" max="11553" width="11.33203125" style="2" bestFit="1" customWidth="1"/>
    <col min="11554" max="11773" width="8.88671875" style="2"/>
    <col min="11774" max="11775" width="4.5546875" style="2" customWidth="1"/>
    <col min="11776" max="11776" width="5" style="2" customWidth="1"/>
    <col min="11777" max="11803" width="4.5546875" style="2" customWidth="1"/>
    <col min="11804" max="11804" width="5.5546875" style="2" customWidth="1"/>
    <col min="11805" max="11805" width="8.88671875" style="2"/>
    <col min="11806" max="11809" width="11.33203125" style="2" bestFit="1" customWidth="1"/>
    <col min="11810" max="12029" width="8.88671875" style="2"/>
    <col min="12030" max="12031" width="4.5546875" style="2" customWidth="1"/>
    <col min="12032" max="12032" width="5" style="2" customWidth="1"/>
    <col min="12033" max="12059" width="4.5546875" style="2" customWidth="1"/>
    <col min="12060" max="12060" width="5.5546875" style="2" customWidth="1"/>
    <col min="12061" max="12061" width="8.88671875" style="2"/>
    <col min="12062" max="12065" width="11.33203125" style="2" bestFit="1" customWidth="1"/>
    <col min="12066" max="12285" width="8.88671875" style="2"/>
    <col min="12286" max="12287" width="4.5546875" style="2" customWidth="1"/>
    <col min="12288" max="12288" width="5" style="2" customWidth="1"/>
    <col min="12289" max="12315" width="4.5546875" style="2" customWidth="1"/>
    <col min="12316" max="12316" width="5.5546875" style="2" customWidth="1"/>
    <col min="12317" max="12317" width="8.88671875" style="2"/>
    <col min="12318" max="12321" width="11.33203125" style="2" bestFit="1" customWidth="1"/>
    <col min="12322" max="12541" width="8.88671875" style="2"/>
    <col min="12542" max="12543" width="4.5546875" style="2" customWidth="1"/>
    <col min="12544" max="12544" width="5" style="2" customWidth="1"/>
    <col min="12545" max="12571" width="4.5546875" style="2" customWidth="1"/>
    <col min="12572" max="12572" width="5.5546875" style="2" customWidth="1"/>
    <col min="12573" max="12573" width="8.88671875" style="2"/>
    <col min="12574" max="12577" width="11.33203125" style="2" bestFit="1" customWidth="1"/>
    <col min="12578" max="12797" width="8.88671875" style="2"/>
    <col min="12798" max="12799" width="4.5546875" style="2" customWidth="1"/>
    <col min="12800" max="12800" width="5" style="2" customWidth="1"/>
    <col min="12801" max="12827" width="4.5546875" style="2" customWidth="1"/>
    <col min="12828" max="12828" width="5.5546875" style="2" customWidth="1"/>
    <col min="12829" max="12829" width="8.88671875" style="2"/>
    <col min="12830" max="12833" width="11.33203125" style="2" bestFit="1" customWidth="1"/>
    <col min="12834" max="13053" width="8.88671875" style="2"/>
    <col min="13054" max="13055" width="4.5546875" style="2" customWidth="1"/>
    <col min="13056" max="13056" width="5" style="2" customWidth="1"/>
    <col min="13057" max="13083" width="4.5546875" style="2" customWidth="1"/>
    <col min="13084" max="13084" width="5.5546875" style="2" customWidth="1"/>
    <col min="13085" max="13085" width="8.88671875" style="2"/>
    <col min="13086" max="13089" width="11.33203125" style="2" bestFit="1" customWidth="1"/>
    <col min="13090" max="13309" width="8.88671875" style="2"/>
    <col min="13310" max="13311" width="4.5546875" style="2" customWidth="1"/>
    <col min="13312" max="13312" width="5" style="2" customWidth="1"/>
    <col min="13313" max="13339" width="4.5546875" style="2" customWidth="1"/>
    <col min="13340" max="13340" width="5.5546875" style="2" customWidth="1"/>
    <col min="13341" max="13341" width="8.88671875" style="2"/>
    <col min="13342" max="13345" width="11.33203125" style="2" bestFit="1" customWidth="1"/>
    <col min="13346" max="13565" width="8.88671875" style="2"/>
    <col min="13566" max="13567" width="4.5546875" style="2" customWidth="1"/>
    <col min="13568" max="13568" width="5" style="2" customWidth="1"/>
    <col min="13569" max="13595" width="4.5546875" style="2" customWidth="1"/>
    <col min="13596" max="13596" width="5.5546875" style="2" customWidth="1"/>
    <col min="13597" max="13597" width="8.88671875" style="2"/>
    <col min="13598" max="13601" width="11.33203125" style="2" bestFit="1" customWidth="1"/>
    <col min="13602" max="13821" width="8.88671875" style="2"/>
    <col min="13822" max="13823" width="4.5546875" style="2" customWidth="1"/>
    <col min="13824" max="13824" width="5" style="2" customWidth="1"/>
    <col min="13825" max="13851" width="4.5546875" style="2" customWidth="1"/>
    <col min="13852" max="13852" width="5.5546875" style="2" customWidth="1"/>
    <col min="13853" max="13853" width="8.88671875" style="2"/>
    <col min="13854" max="13857" width="11.33203125" style="2" bestFit="1" customWidth="1"/>
    <col min="13858" max="14077" width="8.88671875" style="2"/>
    <col min="14078" max="14079" width="4.5546875" style="2" customWidth="1"/>
    <col min="14080" max="14080" width="5" style="2" customWidth="1"/>
    <col min="14081" max="14107" width="4.5546875" style="2" customWidth="1"/>
    <col min="14108" max="14108" width="5.5546875" style="2" customWidth="1"/>
    <col min="14109" max="14109" width="8.88671875" style="2"/>
    <col min="14110" max="14113" width="11.33203125" style="2" bestFit="1" customWidth="1"/>
    <col min="14114" max="14333" width="8.88671875" style="2"/>
    <col min="14334" max="14335" width="4.5546875" style="2" customWidth="1"/>
    <col min="14336" max="14336" width="5" style="2" customWidth="1"/>
    <col min="14337" max="14363" width="4.5546875" style="2" customWidth="1"/>
    <col min="14364" max="14364" width="5.5546875" style="2" customWidth="1"/>
    <col min="14365" max="14365" width="8.88671875" style="2"/>
    <col min="14366" max="14369" width="11.33203125" style="2" bestFit="1" customWidth="1"/>
    <col min="14370" max="14589" width="8.88671875" style="2"/>
    <col min="14590" max="14591" width="4.5546875" style="2" customWidth="1"/>
    <col min="14592" max="14592" width="5" style="2" customWidth="1"/>
    <col min="14593" max="14619" width="4.5546875" style="2" customWidth="1"/>
    <col min="14620" max="14620" width="5.5546875" style="2" customWidth="1"/>
    <col min="14621" max="14621" width="8.88671875" style="2"/>
    <col min="14622" max="14625" width="11.33203125" style="2" bestFit="1" customWidth="1"/>
    <col min="14626" max="14845" width="8.88671875" style="2"/>
    <col min="14846" max="14847" width="4.5546875" style="2" customWidth="1"/>
    <col min="14848" max="14848" width="5" style="2" customWidth="1"/>
    <col min="14849" max="14875" width="4.5546875" style="2" customWidth="1"/>
    <col min="14876" max="14876" width="5.5546875" style="2" customWidth="1"/>
    <col min="14877" max="14877" width="8.88671875" style="2"/>
    <col min="14878" max="14881" width="11.33203125" style="2" bestFit="1" customWidth="1"/>
    <col min="14882" max="15101" width="8.88671875" style="2"/>
    <col min="15102" max="15103" width="4.5546875" style="2" customWidth="1"/>
    <col min="15104" max="15104" width="5" style="2" customWidth="1"/>
    <col min="15105" max="15131" width="4.5546875" style="2" customWidth="1"/>
    <col min="15132" max="15132" width="5.5546875" style="2" customWidth="1"/>
    <col min="15133" max="15133" width="8.88671875" style="2"/>
    <col min="15134" max="15137" width="11.33203125" style="2" bestFit="1" customWidth="1"/>
    <col min="15138" max="15357" width="8.88671875" style="2"/>
    <col min="15358" max="15359" width="4.5546875" style="2" customWidth="1"/>
    <col min="15360" max="15360" width="5" style="2" customWidth="1"/>
    <col min="15361" max="15387" width="4.5546875" style="2" customWidth="1"/>
    <col min="15388" max="15388" width="5.5546875" style="2" customWidth="1"/>
    <col min="15389" max="15389" width="8.88671875" style="2"/>
    <col min="15390" max="15393" width="11.33203125" style="2" bestFit="1" customWidth="1"/>
    <col min="15394" max="15613" width="8.88671875" style="2"/>
    <col min="15614" max="15615" width="4.5546875" style="2" customWidth="1"/>
    <col min="15616" max="15616" width="5" style="2" customWidth="1"/>
    <col min="15617" max="15643" width="4.5546875" style="2" customWidth="1"/>
    <col min="15644" max="15644" width="5.5546875" style="2" customWidth="1"/>
    <col min="15645" max="15645" width="8.88671875" style="2"/>
    <col min="15646" max="15649" width="11.33203125" style="2" bestFit="1" customWidth="1"/>
    <col min="15650" max="15869" width="8.88671875" style="2"/>
    <col min="15870" max="15871" width="4.5546875" style="2" customWidth="1"/>
    <col min="15872" max="15872" width="5" style="2" customWidth="1"/>
    <col min="15873" max="15899" width="4.5546875" style="2" customWidth="1"/>
    <col min="15900" max="15900" width="5.5546875" style="2" customWidth="1"/>
    <col min="15901" max="15901" width="8.88671875" style="2"/>
    <col min="15902" max="15905" width="11.33203125" style="2" bestFit="1" customWidth="1"/>
    <col min="15906" max="16125" width="8.88671875" style="2"/>
    <col min="16126" max="16127" width="4.5546875" style="2" customWidth="1"/>
    <col min="16128" max="16128" width="5" style="2" customWidth="1"/>
    <col min="16129" max="16155" width="4.5546875" style="2" customWidth="1"/>
    <col min="16156" max="16156" width="5.5546875" style="2" customWidth="1"/>
    <col min="16157" max="16157" width="8.88671875" style="2"/>
    <col min="16158" max="16161" width="11.33203125" style="2" bestFit="1" customWidth="1"/>
    <col min="16162" max="16384" width="8.88671875" style="2"/>
  </cols>
  <sheetData>
    <row r="1" spans="1:29" ht="12.7" customHeight="1" x14ac:dyDescent="0.25">
      <c r="A1" s="84" t="s">
        <v>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9" ht="12.7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</row>
    <row r="3" spans="1:29" ht="12.7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4" spans="1:29" ht="12.7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</row>
    <row r="5" spans="1:29" ht="12.7" customHeight="1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29" ht="13.5" customHeight="1" thickBot="1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9" ht="13.8" thickTop="1" x14ac:dyDescent="0.25"/>
    <row r="8" spans="1:29" s="4" customFormat="1" ht="16.899999999999999" x14ac:dyDescent="0.35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3"/>
    </row>
    <row r="9" spans="1:29" s="4" customFormat="1" ht="18.8" customHeight="1" x14ac:dyDescent="0.35">
      <c r="A9" s="87" t="s">
        <v>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3"/>
    </row>
    <row r="10" spans="1:29" s="4" customFormat="1" ht="18.8" customHeight="1" x14ac:dyDescent="0.35">
      <c r="A10" s="87" t="s">
        <v>53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3"/>
    </row>
    <row r="11" spans="1:29" s="4" customFormat="1" ht="18.8" customHeight="1" x14ac:dyDescent="0.3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3"/>
    </row>
    <row r="12" spans="1:29" s="34" customFormat="1" ht="15.05" customHeight="1" x14ac:dyDescent="0.4">
      <c r="A12" s="30" t="s">
        <v>41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1"/>
      <c r="M12" s="32"/>
      <c r="N12" s="32"/>
      <c r="O12" s="33"/>
      <c r="P12" s="33"/>
      <c r="AC12" s="35"/>
    </row>
    <row r="13" spans="1:29" s="6" customFormat="1" ht="15.05" customHeight="1" x14ac:dyDescent="0.3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5"/>
    </row>
    <row r="14" spans="1:29" s="8" customFormat="1" ht="15.05" customHeight="1" x14ac:dyDescent="0.3">
      <c r="A14" s="68" t="s">
        <v>2</v>
      </c>
      <c r="B14" s="68"/>
      <c r="C14" s="68"/>
      <c r="D14" s="68"/>
      <c r="E14" s="68"/>
      <c r="F14" s="68"/>
      <c r="G14" s="68"/>
      <c r="H14" s="68"/>
      <c r="I14" s="88" t="s">
        <v>46</v>
      </c>
      <c r="J14" s="88"/>
      <c r="K14" s="88"/>
      <c r="L14" s="88"/>
      <c r="M14" s="88"/>
      <c r="N14" s="88"/>
      <c r="O14" s="88"/>
      <c r="P14" s="88"/>
      <c r="Q14" s="88"/>
      <c r="R14" s="88"/>
      <c r="S14" s="58" t="s">
        <v>47</v>
      </c>
      <c r="T14" s="58"/>
      <c r="U14" s="58"/>
      <c r="V14" s="58"/>
      <c r="W14" s="58"/>
      <c r="X14" s="58"/>
      <c r="Y14" s="58"/>
      <c r="Z14" s="58"/>
      <c r="AA14" s="58"/>
      <c r="AB14" s="58"/>
      <c r="AC14" s="7"/>
    </row>
    <row r="15" spans="1:29" s="8" customFormat="1" ht="15.05" customHeight="1" x14ac:dyDescent="0.3">
      <c r="A15" s="68"/>
      <c r="B15" s="68"/>
      <c r="C15" s="68"/>
      <c r="D15" s="68"/>
      <c r="E15" s="68"/>
      <c r="F15" s="68"/>
      <c r="G15" s="68"/>
      <c r="H15" s="68"/>
      <c r="I15" s="49" t="s">
        <v>3</v>
      </c>
      <c r="J15" s="50"/>
      <c r="K15" s="50"/>
      <c r="L15" s="50"/>
      <c r="M15" s="50"/>
      <c r="N15" s="50"/>
      <c r="O15" s="50"/>
      <c r="P15" s="50"/>
      <c r="Q15" s="50"/>
      <c r="R15" s="51"/>
      <c r="S15" s="49" t="s">
        <v>3</v>
      </c>
      <c r="T15" s="50"/>
      <c r="U15" s="50"/>
      <c r="V15" s="50"/>
      <c r="W15" s="50"/>
      <c r="X15" s="50"/>
      <c r="Y15" s="50"/>
      <c r="Z15" s="50"/>
      <c r="AA15" s="50"/>
      <c r="AB15" s="51"/>
      <c r="AC15" s="7"/>
    </row>
    <row r="16" spans="1:29" s="8" customFormat="1" ht="15.05" customHeight="1" x14ac:dyDescent="0.3">
      <c r="A16" s="68"/>
      <c r="B16" s="68"/>
      <c r="C16" s="68"/>
      <c r="D16" s="68"/>
      <c r="E16" s="68"/>
      <c r="F16" s="68"/>
      <c r="G16" s="68"/>
      <c r="H16" s="68"/>
      <c r="I16" s="52"/>
      <c r="J16" s="53"/>
      <c r="K16" s="53"/>
      <c r="L16" s="53"/>
      <c r="M16" s="53"/>
      <c r="N16" s="53"/>
      <c r="O16" s="53"/>
      <c r="P16" s="53"/>
      <c r="Q16" s="53"/>
      <c r="R16" s="54"/>
      <c r="S16" s="52"/>
      <c r="T16" s="53"/>
      <c r="U16" s="53"/>
      <c r="V16" s="53"/>
      <c r="W16" s="53"/>
      <c r="X16" s="53"/>
      <c r="Y16" s="53"/>
      <c r="Z16" s="53"/>
      <c r="AA16" s="53"/>
      <c r="AB16" s="54"/>
      <c r="AC16" s="7"/>
    </row>
    <row r="17" spans="1:29" s="8" customFormat="1" ht="15.05" customHeight="1" x14ac:dyDescent="0.3">
      <c r="A17" s="89" t="s">
        <v>59</v>
      </c>
      <c r="B17" s="89"/>
      <c r="C17" s="89"/>
      <c r="D17" s="89"/>
      <c r="E17" s="89"/>
      <c r="F17" s="89"/>
      <c r="G17" s="89"/>
      <c r="H17" s="89"/>
      <c r="I17" s="91">
        <f>1794*1.2</f>
        <v>2152.7999999999997</v>
      </c>
      <c r="J17" s="92"/>
      <c r="K17" s="92"/>
      <c r="L17" s="92"/>
      <c r="M17" s="92"/>
      <c r="N17" s="92"/>
      <c r="O17" s="92"/>
      <c r="P17" s="92"/>
      <c r="Q17" s="92"/>
      <c r="R17" s="93"/>
      <c r="S17" s="91">
        <f>3680*1.2</f>
        <v>4416</v>
      </c>
      <c r="T17" s="92"/>
      <c r="U17" s="92"/>
      <c r="V17" s="92"/>
      <c r="W17" s="92"/>
      <c r="X17" s="92"/>
      <c r="Y17" s="92"/>
      <c r="Z17" s="92"/>
      <c r="AA17" s="92"/>
      <c r="AB17" s="93"/>
      <c r="AC17" s="7"/>
    </row>
    <row r="18" spans="1:29" s="8" customFormat="1" ht="15.05" customHeight="1" x14ac:dyDescent="0.3">
      <c r="A18" s="9"/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7"/>
    </row>
    <row r="19" spans="1:29" s="43" customFormat="1" ht="15.05" customHeight="1" x14ac:dyDescent="0.3">
      <c r="A19" s="11" t="s">
        <v>4</v>
      </c>
      <c r="B19" s="12" t="s">
        <v>60</v>
      </c>
      <c r="C19" s="13"/>
      <c r="D19" s="13"/>
      <c r="E19" s="13"/>
      <c r="F19" s="13"/>
      <c r="G19" s="13"/>
      <c r="H19" s="13"/>
      <c r="I19" s="13"/>
      <c r="J19" s="13"/>
      <c r="K19" s="13"/>
      <c r="L19" s="8"/>
      <c r="M19" s="14"/>
      <c r="N19" s="14"/>
      <c r="O19" s="14"/>
      <c r="P19" s="14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44"/>
    </row>
    <row r="20" spans="1:29" s="8" customFormat="1" ht="15.05" customHeight="1" x14ac:dyDescent="0.3">
      <c r="A20" s="11" t="s">
        <v>4</v>
      </c>
      <c r="B20" s="12" t="s">
        <v>5</v>
      </c>
      <c r="C20" s="13"/>
      <c r="D20" s="13"/>
      <c r="E20" s="13"/>
      <c r="F20" s="13"/>
      <c r="G20" s="13"/>
      <c r="H20" s="13"/>
      <c r="I20" s="13"/>
      <c r="J20" s="13"/>
      <c r="K20" s="13"/>
      <c r="M20" s="14"/>
      <c r="N20" s="14"/>
      <c r="O20" s="14"/>
      <c r="P20" s="14"/>
      <c r="AC20" s="7"/>
    </row>
    <row r="21" spans="1:29" s="8" customFormat="1" ht="15.0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M21" s="14"/>
      <c r="N21" s="14"/>
      <c r="O21" s="14"/>
      <c r="P21" s="14"/>
      <c r="AC21" s="7"/>
    </row>
    <row r="22" spans="1:29" s="34" customFormat="1" ht="15.05" customHeight="1" x14ac:dyDescent="0.4">
      <c r="A22" s="30" t="s">
        <v>42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32"/>
      <c r="N22" s="32"/>
      <c r="O22" s="33"/>
      <c r="P22" s="33"/>
      <c r="AC22" s="35"/>
    </row>
    <row r="23" spans="1:29" s="8" customFormat="1" ht="15.05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M23" s="14"/>
      <c r="N23" s="14"/>
      <c r="O23" s="14"/>
      <c r="P23" s="14"/>
      <c r="AC23" s="7"/>
    </row>
    <row r="24" spans="1:29" s="26" customFormat="1" ht="15.05" customHeight="1" x14ac:dyDescent="0.3">
      <c r="A24" s="67" t="s">
        <v>10</v>
      </c>
      <c r="B24" s="68" t="s">
        <v>11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70" t="s">
        <v>13</v>
      </c>
      <c r="T24" s="71"/>
      <c r="U24" s="69" t="s">
        <v>48</v>
      </c>
      <c r="V24" s="70"/>
      <c r="W24" s="70"/>
      <c r="X24" s="70"/>
      <c r="Y24" s="70"/>
      <c r="Z24" s="70"/>
      <c r="AA24" s="70"/>
      <c r="AB24" s="71"/>
      <c r="AC24" s="27"/>
    </row>
    <row r="25" spans="1:29" s="26" customFormat="1" ht="15.05" customHeight="1" x14ac:dyDescent="0.3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73"/>
      <c r="T25" s="74"/>
      <c r="U25" s="72"/>
      <c r="V25" s="73"/>
      <c r="W25" s="73"/>
      <c r="X25" s="73"/>
      <c r="Y25" s="73"/>
      <c r="Z25" s="73"/>
      <c r="AA25" s="73"/>
      <c r="AB25" s="74"/>
      <c r="AC25" s="27"/>
    </row>
    <row r="26" spans="1:29" s="26" customFormat="1" ht="15.05" customHeight="1" x14ac:dyDescent="0.3">
      <c r="A26" s="42">
        <v>1</v>
      </c>
      <c r="B26" s="75" t="s">
        <v>16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7"/>
      <c r="U26" s="68" t="s">
        <v>37</v>
      </c>
      <c r="V26" s="68"/>
      <c r="W26" s="68"/>
      <c r="X26" s="68"/>
      <c r="Y26" s="68" t="s">
        <v>38</v>
      </c>
      <c r="Z26" s="68"/>
      <c r="AA26" s="68"/>
      <c r="AB26" s="68"/>
      <c r="AC26" s="27"/>
    </row>
    <row r="27" spans="1:29" s="26" customFormat="1" ht="15.05" customHeight="1" x14ac:dyDescent="0.3">
      <c r="A27" s="28" t="s">
        <v>26</v>
      </c>
      <c r="B27" s="61" t="s">
        <v>34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6"/>
      <c r="S27" s="59" t="s">
        <v>43</v>
      </c>
      <c r="T27" s="60"/>
      <c r="U27" s="81" t="s">
        <v>50</v>
      </c>
      <c r="V27" s="82"/>
      <c r="W27" s="82"/>
      <c r="X27" s="83"/>
      <c r="Y27" s="63">
        <f>27140*1.2</f>
        <v>32568</v>
      </c>
      <c r="Z27" s="64"/>
      <c r="AA27" s="64"/>
      <c r="AB27" s="65"/>
      <c r="AC27" s="27"/>
    </row>
    <row r="28" spans="1:29" s="26" customFormat="1" ht="15.05" customHeight="1" x14ac:dyDescent="0.3">
      <c r="A28" s="28" t="s">
        <v>27</v>
      </c>
      <c r="B28" s="61" t="s">
        <v>35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6"/>
      <c r="S28" s="59" t="s">
        <v>12</v>
      </c>
      <c r="T28" s="60"/>
      <c r="U28" s="63">
        <f>5175*1.2</f>
        <v>6210</v>
      </c>
      <c r="V28" s="64"/>
      <c r="W28" s="64"/>
      <c r="X28" s="65"/>
      <c r="Y28" s="63">
        <f>10350*1.2</f>
        <v>12420</v>
      </c>
      <c r="Z28" s="64"/>
      <c r="AA28" s="64"/>
      <c r="AB28" s="65"/>
      <c r="AC28" s="27"/>
    </row>
    <row r="29" spans="1:29" s="26" customFormat="1" ht="15.05" customHeight="1" x14ac:dyDescent="0.3">
      <c r="A29" s="28" t="s">
        <v>28</v>
      </c>
      <c r="B29" s="61" t="s">
        <v>20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6"/>
      <c r="S29" s="59" t="s">
        <v>44</v>
      </c>
      <c r="T29" s="60"/>
      <c r="U29" s="63">
        <f>5175*1.2</f>
        <v>6210</v>
      </c>
      <c r="V29" s="64"/>
      <c r="W29" s="64"/>
      <c r="X29" s="65"/>
      <c r="Y29" s="63">
        <f>7762*1.2</f>
        <v>9314.4</v>
      </c>
      <c r="Z29" s="64"/>
      <c r="AA29" s="64"/>
      <c r="AB29" s="65"/>
      <c r="AC29" s="27"/>
    </row>
    <row r="30" spans="1:29" s="26" customFormat="1" ht="15.05" customHeight="1" x14ac:dyDescent="0.3">
      <c r="A30" s="28" t="s">
        <v>29</v>
      </c>
      <c r="B30" s="61" t="s">
        <v>21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6"/>
      <c r="S30" s="59" t="s">
        <v>44</v>
      </c>
      <c r="T30" s="60"/>
      <c r="U30" s="63">
        <f>9027*1.2</f>
        <v>10832.4</v>
      </c>
      <c r="V30" s="64"/>
      <c r="W30" s="64"/>
      <c r="X30" s="65"/>
      <c r="Y30" s="63">
        <f>10925*1.2</f>
        <v>13110</v>
      </c>
      <c r="Z30" s="64"/>
      <c r="AA30" s="64"/>
      <c r="AB30" s="65"/>
      <c r="AC30" s="27"/>
    </row>
    <row r="31" spans="1:29" s="26" customFormat="1" ht="15.05" customHeight="1" x14ac:dyDescent="0.3">
      <c r="A31" s="28" t="s">
        <v>30</v>
      </c>
      <c r="B31" s="61" t="s">
        <v>22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6"/>
      <c r="S31" s="59" t="s">
        <v>44</v>
      </c>
      <c r="T31" s="60"/>
      <c r="U31" s="63">
        <f>3105*1.2</f>
        <v>3726</v>
      </c>
      <c r="V31" s="64"/>
      <c r="W31" s="64"/>
      <c r="X31" s="65"/>
      <c r="Y31" s="63">
        <f>7762*1.2</f>
        <v>9314.4</v>
      </c>
      <c r="Z31" s="64"/>
      <c r="AA31" s="64"/>
      <c r="AB31" s="65"/>
      <c r="AC31" s="27"/>
    </row>
    <row r="32" spans="1:29" s="26" customFormat="1" ht="15.05" customHeight="1" x14ac:dyDescent="0.3">
      <c r="A32" s="29">
        <v>2</v>
      </c>
      <c r="B32" s="55" t="s">
        <v>17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7"/>
      <c r="U32" s="78" t="s">
        <v>14</v>
      </c>
      <c r="V32" s="79"/>
      <c r="W32" s="79"/>
      <c r="X32" s="80"/>
      <c r="Y32" s="78" t="s">
        <v>15</v>
      </c>
      <c r="Z32" s="79"/>
      <c r="AA32" s="79"/>
      <c r="AB32" s="80"/>
      <c r="AC32" s="27"/>
    </row>
    <row r="33" spans="1:29" s="26" customFormat="1" ht="15.05" customHeight="1" x14ac:dyDescent="0.3">
      <c r="A33" s="28" t="s">
        <v>31</v>
      </c>
      <c r="B33" s="61" t="s">
        <v>24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59" t="s">
        <v>12</v>
      </c>
      <c r="T33" s="60"/>
      <c r="U33" s="63">
        <f>18630*1.2</f>
        <v>22356</v>
      </c>
      <c r="V33" s="64"/>
      <c r="W33" s="64"/>
      <c r="X33" s="65"/>
      <c r="Y33" s="63">
        <f>37518*1.2</f>
        <v>45021.599999999999</v>
      </c>
      <c r="Z33" s="64"/>
      <c r="AA33" s="64"/>
      <c r="AB33" s="65"/>
      <c r="AC33" s="27"/>
    </row>
    <row r="34" spans="1:29" s="26" customFormat="1" ht="15.05" customHeight="1" x14ac:dyDescent="0.3">
      <c r="A34" s="28" t="s">
        <v>32</v>
      </c>
      <c r="B34" s="61" t="s">
        <v>25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59" t="s">
        <v>12</v>
      </c>
      <c r="T34" s="60"/>
      <c r="U34" s="63">
        <f>22482*1.2</f>
        <v>26978.399999999998</v>
      </c>
      <c r="V34" s="64"/>
      <c r="W34" s="64"/>
      <c r="X34" s="65"/>
      <c r="Y34" s="63">
        <f>42694*1.2</f>
        <v>51232.799999999996</v>
      </c>
      <c r="Z34" s="64"/>
      <c r="AA34" s="64"/>
      <c r="AB34" s="65"/>
      <c r="AC34" s="27"/>
    </row>
    <row r="35" spans="1:29" s="26" customFormat="1" ht="15.05" customHeight="1" x14ac:dyDescent="0.3">
      <c r="A35" s="28" t="s">
        <v>33</v>
      </c>
      <c r="B35" s="61" t="s">
        <v>19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59" t="s">
        <v>12</v>
      </c>
      <c r="T35" s="60"/>
      <c r="U35" s="63">
        <f>3852*1.2</f>
        <v>4622.3999999999996</v>
      </c>
      <c r="V35" s="64"/>
      <c r="W35" s="64"/>
      <c r="X35" s="65"/>
      <c r="Y35" s="63">
        <f>5175*1.2</f>
        <v>6210</v>
      </c>
      <c r="Z35" s="64"/>
      <c r="AA35" s="64"/>
      <c r="AB35" s="65"/>
      <c r="AC35" s="27"/>
    </row>
    <row r="36" spans="1:29" s="26" customFormat="1" ht="15.05" customHeight="1" x14ac:dyDescent="0.3">
      <c r="A36" s="29">
        <v>3</v>
      </c>
      <c r="B36" s="55" t="s">
        <v>18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7"/>
      <c r="U36" s="63">
        <f>30550*1.2</f>
        <v>36660</v>
      </c>
      <c r="V36" s="64"/>
      <c r="W36" s="64"/>
      <c r="X36" s="64"/>
      <c r="Y36" s="64"/>
      <c r="Z36" s="64"/>
      <c r="AA36" s="64"/>
      <c r="AB36" s="65"/>
      <c r="AC36" s="27"/>
    </row>
    <row r="37" spans="1:29" s="8" customFormat="1" ht="15.0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M37" s="14"/>
      <c r="N37" s="14"/>
      <c r="O37" s="14"/>
      <c r="P37" s="14"/>
      <c r="AC37" s="7"/>
    </row>
    <row r="38" spans="1:29" s="26" customFormat="1" ht="15.05" customHeight="1" x14ac:dyDescent="0.3">
      <c r="A38" s="12" t="s">
        <v>23</v>
      </c>
      <c r="B38" s="12" t="s">
        <v>54</v>
      </c>
      <c r="C38" s="12"/>
      <c r="D38" s="12"/>
      <c r="E38" s="12"/>
      <c r="F38" s="12"/>
      <c r="G38" s="12"/>
      <c r="H38" s="12"/>
      <c r="I38" s="12"/>
      <c r="J38" s="12"/>
      <c r="K38" s="12"/>
      <c r="M38" s="41"/>
      <c r="N38" s="41"/>
      <c r="O38" s="41"/>
      <c r="P38" s="41"/>
      <c r="AC38" s="27"/>
    </row>
    <row r="39" spans="1:29" s="8" customFormat="1" ht="15.0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M39" s="14"/>
      <c r="N39" s="14"/>
      <c r="O39" s="14"/>
      <c r="P39" s="14"/>
      <c r="AC39" s="7"/>
    </row>
    <row r="40" spans="1:29" s="8" customFormat="1" ht="15.05" customHeight="1" x14ac:dyDescent="0.3">
      <c r="A40" s="40" t="s">
        <v>45</v>
      </c>
      <c r="B40" s="12" t="s">
        <v>39</v>
      </c>
      <c r="C40" s="13"/>
      <c r="D40" s="13"/>
      <c r="E40" s="13"/>
      <c r="F40" s="13"/>
      <c r="G40" s="13"/>
      <c r="H40" s="13"/>
      <c r="I40" s="13"/>
      <c r="J40" s="13"/>
      <c r="K40" s="13"/>
      <c r="M40" s="14"/>
      <c r="N40" s="14"/>
      <c r="O40" s="14"/>
      <c r="P40" s="14"/>
      <c r="AC40" s="7"/>
    </row>
    <row r="41" spans="1:29" s="8" customFormat="1" ht="15.05" customHeight="1" x14ac:dyDescent="0.3">
      <c r="A41" s="13"/>
      <c r="B41" s="12" t="s">
        <v>55</v>
      </c>
      <c r="C41" s="13"/>
      <c r="D41" s="13"/>
      <c r="E41" s="13"/>
      <c r="F41" s="13"/>
      <c r="G41" s="13"/>
      <c r="H41" s="13"/>
      <c r="I41" s="13"/>
      <c r="J41" s="13"/>
      <c r="K41" s="13"/>
      <c r="M41" s="14"/>
      <c r="N41" s="14"/>
      <c r="O41" s="14"/>
      <c r="P41" s="14"/>
      <c r="AC41" s="7"/>
    </row>
    <row r="42" spans="1:29" s="8" customFormat="1" ht="15.0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M42" s="14"/>
      <c r="N42" s="14"/>
      <c r="O42" s="14"/>
      <c r="P42" s="14"/>
      <c r="AC42" s="7"/>
    </row>
    <row r="43" spans="1:29" s="37" customFormat="1" ht="15.05" customHeight="1" x14ac:dyDescent="0.4">
      <c r="A43" s="30" t="s">
        <v>40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M43" s="38"/>
      <c r="N43" s="38"/>
      <c r="O43" s="38"/>
      <c r="P43" s="38"/>
      <c r="AC43" s="39"/>
    </row>
    <row r="44" spans="1:29" s="8" customFormat="1" ht="15.05" customHeight="1" x14ac:dyDescent="0.3">
      <c r="A44" s="15"/>
      <c r="B44" s="13"/>
      <c r="C44" s="13"/>
      <c r="D44" s="13"/>
      <c r="E44" s="13"/>
      <c r="F44" s="13"/>
      <c r="G44" s="13"/>
      <c r="H44" s="13"/>
      <c r="I44" s="13"/>
      <c r="J44" s="13"/>
      <c r="K44" s="13"/>
      <c r="M44" s="14"/>
      <c r="N44" s="14"/>
      <c r="O44" s="14"/>
      <c r="P44" s="14"/>
      <c r="AC44" s="7"/>
    </row>
    <row r="45" spans="1:29" s="8" customFormat="1" ht="15.05" customHeight="1" x14ac:dyDescent="0.3">
      <c r="A45" s="11" t="s">
        <v>4</v>
      </c>
      <c r="B45" s="12" t="s">
        <v>56</v>
      </c>
      <c r="C45" s="13"/>
      <c r="D45" s="13"/>
      <c r="E45" s="13"/>
      <c r="F45" s="13"/>
      <c r="G45" s="13"/>
      <c r="H45" s="13"/>
      <c r="I45" s="13"/>
      <c r="J45" s="13"/>
      <c r="K45" s="13"/>
      <c r="M45" s="14"/>
      <c r="N45" s="14"/>
      <c r="O45" s="14"/>
      <c r="P45" s="14"/>
      <c r="AC45" s="7"/>
    </row>
    <row r="46" spans="1:29" s="8" customFormat="1" ht="15.05" customHeight="1" x14ac:dyDescent="0.3">
      <c r="A46" s="15"/>
      <c r="B46" s="13"/>
      <c r="C46" s="13"/>
      <c r="D46" s="13"/>
      <c r="E46" s="13"/>
      <c r="F46" s="13"/>
      <c r="G46" s="13"/>
      <c r="H46" s="13"/>
      <c r="I46" s="13"/>
      <c r="J46" s="13"/>
      <c r="K46" s="13"/>
      <c r="M46" s="14"/>
      <c r="N46" s="14"/>
      <c r="O46" s="14"/>
      <c r="P46" s="14"/>
      <c r="AC46" s="7"/>
    </row>
    <row r="47" spans="1:29" s="8" customFormat="1" ht="15.05" customHeight="1" x14ac:dyDescent="0.3">
      <c r="A47" s="11" t="s">
        <v>4</v>
      </c>
      <c r="B47" s="12" t="s">
        <v>36</v>
      </c>
      <c r="C47" s="13"/>
      <c r="D47" s="13"/>
      <c r="E47" s="13"/>
      <c r="F47" s="13"/>
      <c r="G47" s="13"/>
      <c r="H47" s="13"/>
      <c r="I47" s="13"/>
      <c r="J47" s="13"/>
      <c r="K47" s="13"/>
      <c r="M47" s="14"/>
      <c r="N47" s="14"/>
      <c r="O47" s="14"/>
      <c r="P47" s="14"/>
      <c r="AC47" s="7"/>
    </row>
    <row r="48" spans="1:29" s="8" customFormat="1" ht="15.05" customHeight="1" x14ac:dyDescent="0.3">
      <c r="A48" s="15"/>
      <c r="B48" s="13"/>
      <c r="C48" s="13"/>
      <c r="D48" s="13"/>
      <c r="E48" s="13"/>
      <c r="F48" s="13"/>
      <c r="G48" s="13"/>
      <c r="H48" s="13"/>
      <c r="I48" s="13"/>
      <c r="J48" s="13"/>
      <c r="K48" s="13"/>
      <c r="M48" s="14"/>
      <c r="N48" s="14"/>
      <c r="O48" s="14"/>
      <c r="P48" s="14"/>
      <c r="AC48" s="7"/>
    </row>
    <row r="49" spans="1:31" s="8" customFormat="1" ht="15.05" customHeight="1" x14ac:dyDescent="0.3">
      <c r="A49" s="11" t="s">
        <v>4</v>
      </c>
      <c r="B49" s="12" t="s">
        <v>52</v>
      </c>
      <c r="C49" s="13"/>
      <c r="D49" s="13"/>
      <c r="E49" s="13"/>
      <c r="F49" s="13"/>
      <c r="G49" s="13"/>
      <c r="H49" s="13"/>
      <c r="I49" s="13"/>
      <c r="J49" s="13"/>
      <c r="K49" s="13"/>
      <c r="M49" s="14"/>
      <c r="N49" s="14"/>
      <c r="O49" s="14"/>
      <c r="P49" s="14"/>
      <c r="AC49" s="7"/>
    </row>
    <row r="50" spans="1:31" s="8" customFormat="1" ht="15.05" customHeight="1" x14ac:dyDescent="0.3">
      <c r="A50" s="15"/>
      <c r="B50" s="13"/>
      <c r="C50" s="13"/>
      <c r="D50" s="13"/>
      <c r="E50" s="13"/>
      <c r="F50" s="13"/>
      <c r="G50" s="13"/>
      <c r="H50" s="13"/>
      <c r="I50" s="13"/>
      <c r="J50" s="13"/>
      <c r="K50" s="13"/>
      <c r="M50" s="14"/>
      <c r="N50" s="14"/>
      <c r="O50" s="14"/>
      <c r="P50" s="14"/>
      <c r="AC50" s="7"/>
    </row>
    <row r="51" spans="1:31" s="19" customFormat="1" ht="16.45" customHeight="1" x14ac:dyDescent="0.3">
      <c r="A51" s="16" t="s">
        <v>6</v>
      </c>
      <c r="B51" s="17" t="s">
        <v>7</v>
      </c>
      <c r="C51" s="18"/>
      <c r="D51" s="18"/>
      <c r="E51" s="18"/>
      <c r="F51" s="18"/>
      <c r="G51" s="18"/>
      <c r="H51" s="18"/>
      <c r="I51" s="18"/>
      <c r="J51" s="18"/>
      <c r="K51" s="18"/>
      <c r="M51" s="20"/>
      <c r="N51" s="20"/>
      <c r="O51" s="20"/>
      <c r="P51" s="20"/>
    </row>
    <row r="52" spans="1:31" s="8" customFormat="1" ht="15.0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M52" s="14"/>
      <c r="N52" s="14"/>
      <c r="O52" s="14"/>
      <c r="P52" s="14"/>
      <c r="AC52" s="7"/>
    </row>
    <row r="53" spans="1:31" s="22" customFormat="1" ht="14.4" x14ac:dyDescent="0.3">
      <c r="A53" s="21" t="s">
        <v>6</v>
      </c>
      <c r="B53" s="12" t="s">
        <v>8</v>
      </c>
      <c r="C53" s="12"/>
      <c r="D53" s="12"/>
      <c r="E53" s="12"/>
      <c r="F53" s="12"/>
      <c r="G53" s="12"/>
      <c r="I53" s="12"/>
      <c r="J53" s="12"/>
      <c r="K53" s="12"/>
      <c r="L53" s="12"/>
    </row>
    <row r="54" spans="1:31" s="22" customFormat="1" ht="14.4" x14ac:dyDescent="0.3">
      <c r="A54" s="21"/>
      <c r="B54" s="12"/>
      <c r="C54" s="12"/>
      <c r="D54" s="12"/>
      <c r="E54" s="12"/>
      <c r="F54" s="12"/>
      <c r="G54" s="12"/>
      <c r="I54" s="12"/>
      <c r="J54" s="12"/>
      <c r="K54" s="12"/>
      <c r="L54" s="12"/>
    </row>
    <row r="55" spans="1:31" s="5" customFormat="1" ht="14.4" x14ac:dyDescent="0.3">
      <c r="A55" s="23" t="s">
        <v>6</v>
      </c>
      <c r="B55" s="46" t="s">
        <v>49</v>
      </c>
      <c r="C55" s="46"/>
      <c r="D55" s="46"/>
      <c r="E55" s="46"/>
      <c r="F55" s="46"/>
      <c r="G55" s="46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s="5" customFormat="1" ht="14.4" x14ac:dyDescent="0.3">
      <c r="A56" s="2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s="6" customFormat="1" ht="15.05" customHeight="1" x14ac:dyDescent="0.3">
      <c r="A57" s="47" t="s">
        <v>51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AC57" s="5"/>
    </row>
    <row r="58" spans="1:31" s="6" customFormat="1" ht="15.05" customHeight="1" x14ac:dyDescent="0.3">
      <c r="A58" s="47" t="s">
        <v>57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AC58" s="5"/>
    </row>
    <row r="59" spans="1:31" s="6" customFormat="1" ht="15.05" customHeight="1" x14ac:dyDescent="0.3">
      <c r="A59" s="47" t="s">
        <v>58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AC59" s="5"/>
    </row>
    <row r="60" spans="1:31" s="6" customFormat="1" ht="15.05" customHeight="1" x14ac:dyDescent="0.3">
      <c r="AC60" s="5"/>
    </row>
    <row r="61" spans="1:31" s="6" customFormat="1" ht="15.05" customHeight="1" x14ac:dyDescent="0.3">
      <c r="AC61" s="5"/>
    </row>
    <row r="62" spans="1:31" s="6" customFormat="1" ht="15.05" customHeight="1" x14ac:dyDescent="0.3">
      <c r="AC62" s="5"/>
    </row>
    <row r="63" spans="1:31" s="6" customFormat="1" ht="15.05" customHeight="1" x14ac:dyDescent="0.3">
      <c r="AC63" s="5"/>
    </row>
    <row r="64" spans="1:31" s="6" customFormat="1" ht="15.05" customHeight="1" x14ac:dyDescent="0.3">
      <c r="AC64" s="5"/>
    </row>
    <row r="65" spans="29:29" s="24" customFormat="1" ht="15.05" customHeight="1" x14ac:dyDescent="0.25">
      <c r="AC65" s="25"/>
    </row>
    <row r="66" spans="29:29" s="24" customFormat="1" ht="15.05" customHeight="1" x14ac:dyDescent="0.25">
      <c r="AC66" s="25"/>
    </row>
    <row r="67" spans="29:29" s="24" customFormat="1" ht="15.05" customHeight="1" x14ac:dyDescent="0.25">
      <c r="AC67" s="25"/>
    </row>
    <row r="68" spans="29:29" s="24" customFormat="1" ht="15.05" customHeight="1" x14ac:dyDescent="0.25">
      <c r="AC68" s="25"/>
    </row>
    <row r="69" spans="29:29" s="24" customFormat="1" ht="15.05" customHeight="1" x14ac:dyDescent="0.25">
      <c r="AC69" s="25"/>
    </row>
    <row r="70" spans="29:29" s="24" customFormat="1" ht="15.05" customHeight="1" x14ac:dyDescent="0.25">
      <c r="AC70" s="25"/>
    </row>
    <row r="71" spans="29:29" s="24" customFormat="1" ht="15.05" customHeight="1" x14ac:dyDescent="0.25">
      <c r="AC71" s="25"/>
    </row>
    <row r="72" spans="29:29" s="24" customFormat="1" ht="15.05" customHeight="1" x14ac:dyDescent="0.25">
      <c r="AC72" s="25"/>
    </row>
    <row r="73" spans="29:29" s="24" customFormat="1" ht="15.05" customHeight="1" x14ac:dyDescent="0.25">
      <c r="AC73" s="25"/>
    </row>
    <row r="74" spans="29:29" s="24" customFormat="1" ht="15.05" customHeight="1" x14ac:dyDescent="0.25">
      <c r="AC74" s="25"/>
    </row>
    <row r="75" spans="29:29" s="24" customFormat="1" ht="15.05" customHeight="1" x14ac:dyDescent="0.25">
      <c r="AC75" s="25"/>
    </row>
    <row r="76" spans="29:29" s="24" customFormat="1" ht="15.05" customHeight="1" x14ac:dyDescent="0.25">
      <c r="AC76" s="25"/>
    </row>
    <row r="77" spans="29:29" s="24" customFormat="1" ht="15.05" customHeight="1" x14ac:dyDescent="0.25">
      <c r="AC77" s="25"/>
    </row>
    <row r="78" spans="29:29" s="24" customFormat="1" ht="15.05" customHeight="1" x14ac:dyDescent="0.25">
      <c r="AC78" s="25"/>
    </row>
    <row r="79" spans="29:29" s="24" customFormat="1" ht="15.05" customHeight="1" x14ac:dyDescent="0.25">
      <c r="AC79" s="25"/>
    </row>
    <row r="80" spans="29:29" s="24" customFormat="1" ht="15.05" customHeight="1" x14ac:dyDescent="0.25">
      <c r="AC80" s="25"/>
    </row>
    <row r="81" spans="29:29" s="24" customFormat="1" ht="15.05" customHeight="1" x14ac:dyDescent="0.25">
      <c r="AC81" s="25"/>
    </row>
    <row r="82" spans="29:29" s="24" customFormat="1" ht="15.05" customHeight="1" x14ac:dyDescent="0.25">
      <c r="AC82" s="25"/>
    </row>
    <row r="83" spans="29:29" s="24" customFormat="1" ht="15.05" customHeight="1" x14ac:dyDescent="0.25">
      <c r="AC83" s="25"/>
    </row>
    <row r="84" spans="29:29" s="24" customFormat="1" ht="15.05" customHeight="1" x14ac:dyDescent="0.25">
      <c r="AC84" s="25"/>
    </row>
    <row r="85" spans="29:29" s="24" customFormat="1" ht="15.05" customHeight="1" x14ac:dyDescent="0.25">
      <c r="AC85" s="25"/>
    </row>
    <row r="86" spans="29:29" s="24" customFormat="1" ht="15.05" customHeight="1" x14ac:dyDescent="0.25">
      <c r="AC86" s="25"/>
    </row>
    <row r="87" spans="29:29" s="24" customFormat="1" ht="15.05" customHeight="1" x14ac:dyDescent="0.25">
      <c r="AC87" s="25"/>
    </row>
    <row r="88" spans="29:29" s="24" customFormat="1" ht="15.05" customHeight="1" x14ac:dyDescent="0.25">
      <c r="AC88" s="25"/>
    </row>
    <row r="89" spans="29:29" ht="15.05" customHeight="1" x14ac:dyDescent="0.25"/>
    <row r="90" spans="29:29" ht="15.05" customHeight="1" x14ac:dyDescent="0.25"/>
    <row r="91" spans="29:29" ht="15.05" customHeight="1" x14ac:dyDescent="0.25"/>
    <row r="92" spans="29:29" ht="15.05" customHeight="1" x14ac:dyDescent="0.25"/>
    <row r="93" spans="29:29" ht="15.05" customHeight="1" x14ac:dyDescent="0.25"/>
    <row r="94" spans="29:29" ht="15.05" customHeight="1" x14ac:dyDescent="0.25"/>
    <row r="95" spans="29:29" ht="15.05" customHeight="1" x14ac:dyDescent="0.25"/>
    <row r="96" spans="29:29" ht="15.05" customHeight="1" x14ac:dyDescent="0.25"/>
    <row r="97" ht="15.05" customHeight="1" x14ac:dyDescent="0.25"/>
    <row r="98" ht="15.05" customHeight="1" x14ac:dyDescent="0.25"/>
    <row r="99" ht="15.05" customHeight="1" x14ac:dyDescent="0.25"/>
    <row r="100" ht="15.05" customHeight="1" x14ac:dyDescent="0.25"/>
    <row r="101" ht="15.05" customHeight="1" x14ac:dyDescent="0.25"/>
    <row r="102" ht="15.05" customHeight="1" x14ac:dyDescent="0.25"/>
    <row r="103" ht="15.05" customHeight="1" x14ac:dyDescent="0.25"/>
    <row r="104" ht="15.05" customHeight="1" x14ac:dyDescent="0.25"/>
    <row r="105" ht="15.05" customHeight="1" x14ac:dyDescent="0.25"/>
    <row r="106" ht="15.05" customHeight="1" x14ac:dyDescent="0.25"/>
    <row r="107" ht="15.05" customHeight="1" x14ac:dyDescent="0.25"/>
    <row r="108" ht="15.05" customHeight="1" x14ac:dyDescent="0.25"/>
    <row r="109" ht="15.05" customHeight="1" x14ac:dyDescent="0.25"/>
    <row r="110" ht="15.05" customHeight="1" x14ac:dyDescent="0.25"/>
    <row r="111" ht="15.05" customHeight="1" x14ac:dyDescent="0.25"/>
    <row r="112" ht="15.05" customHeight="1" x14ac:dyDescent="0.25"/>
    <row r="113" ht="15.05" customHeight="1" x14ac:dyDescent="0.25"/>
    <row r="114" ht="15.05" customHeight="1" x14ac:dyDescent="0.25"/>
    <row r="115" ht="15.05" customHeight="1" x14ac:dyDescent="0.25"/>
    <row r="116" ht="15.05" customHeight="1" x14ac:dyDescent="0.25"/>
    <row r="117" ht="15.05" customHeight="1" x14ac:dyDescent="0.25"/>
    <row r="118" ht="15.05" customHeight="1" x14ac:dyDescent="0.25"/>
    <row r="119" ht="15.05" customHeight="1" x14ac:dyDescent="0.25"/>
    <row r="120" ht="15.05" customHeight="1" x14ac:dyDescent="0.25"/>
    <row r="121" ht="15.05" customHeight="1" x14ac:dyDescent="0.25"/>
    <row r="122" ht="15.05" customHeight="1" x14ac:dyDescent="0.25"/>
    <row r="123" ht="15.05" customHeight="1" x14ac:dyDescent="0.25"/>
    <row r="124" ht="15.05" customHeight="1" x14ac:dyDescent="0.25"/>
    <row r="125" ht="15.05" customHeight="1" x14ac:dyDescent="0.25"/>
    <row r="126" ht="15.05" customHeight="1" x14ac:dyDescent="0.25"/>
    <row r="127" ht="15.05" customHeight="1" x14ac:dyDescent="0.25"/>
    <row r="128" ht="15.05" customHeight="1" x14ac:dyDescent="0.25"/>
    <row r="129" ht="15.05" customHeight="1" x14ac:dyDescent="0.25"/>
    <row r="130" ht="15.05" customHeight="1" x14ac:dyDescent="0.25"/>
    <row r="131" ht="15.05" customHeight="1" x14ac:dyDescent="0.25"/>
    <row r="132" ht="15.05" customHeight="1" x14ac:dyDescent="0.25"/>
    <row r="133" ht="15.05" customHeight="1" x14ac:dyDescent="0.25"/>
    <row r="134" ht="15.05" customHeight="1" x14ac:dyDescent="0.25"/>
    <row r="135" ht="15.05" customHeight="1" x14ac:dyDescent="0.25"/>
    <row r="136" ht="15.05" customHeight="1" x14ac:dyDescent="0.25"/>
    <row r="137" ht="15.05" customHeight="1" x14ac:dyDescent="0.25"/>
    <row r="138" ht="15.05" customHeight="1" x14ac:dyDescent="0.25"/>
    <row r="139" ht="15.05" customHeight="1" x14ac:dyDescent="0.25"/>
    <row r="140" ht="15.05" customHeight="1" x14ac:dyDescent="0.25"/>
    <row r="141" ht="15.05" customHeight="1" x14ac:dyDescent="0.25"/>
    <row r="142" ht="15.05" customHeight="1" x14ac:dyDescent="0.25"/>
    <row r="143" ht="15.05" customHeight="1" x14ac:dyDescent="0.25"/>
    <row r="144" ht="15.05" customHeight="1" x14ac:dyDescent="0.25"/>
    <row r="145" ht="15.05" customHeight="1" x14ac:dyDescent="0.25"/>
    <row r="146" ht="15.05" customHeight="1" x14ac:dyDescent="0.25"/>
    <row r="147" ht="15.05" customHeight="1" x14ac:dyDescent="0.25"/>
    <row r="148" ht="15.05" customHeight="1" x14ac:dyDescent="0.25"/>
    <row r="149" ht="15.05" customHeight="1" x14ac:dyDescent="0.25"/>
    <row r="150" ht="15.05" customHeight="1" x14ac:dyDescent="0.25"/>
    <row r="151" ht="15.05" customHeight="1" x14ac:dyDescent="0.25"/>
    <row r="152" ht="15.05" customHeight="1" x14ac:dyDescent="0.25"/>
    <row r="153" ht="15.05" customHeight="1" x14ac:dyDescent="0.25"/>
    <row r="154" ht="15.05" customHeight="1" x14ac:dyDescent="0.25"/>
    <row r="155" ht="15.05" customHeight="1" x14ac:dyDescent="0.25"/>
    <row r="156" ht="15.05" customHeight="1" x14ac:dyDescent="0.25"/>
    <row r="157" ht="15.05" customHeight="1" x14ac:dyDescent="0.25"/>
    <row r="158" ht="15.05" customHeight="1" x14ac:dyDescent="0.25"/>
    <row r="159" ht="15.05" customHeight="1" x14ac:dyDescent="0.25"/>
    <row r="160" ht="15.05" customHeight="1" x14ac:dyDescent="0.25"/>
    <row r="161" ht="15.05" customHeight="1" x14ac:dyDescent="0.25"/>
    <row r="162" ht="15.05" customHeight="1" x14ac:dyDescent="0.25"/>
    <row r="163" ht="15.05" customHeight="1" x14ac:dyDescent="0.25"/>
    <row r="164" ht="15.05" customHeight="1" x14ac:dyDescent="0.25"/>
    <row r="165" ht="15.05" customHeight="1" x14ac:dyDescent="0.25"/>
    <row r="166" ht="15.05" customHeight="1" x14ac:dyDescent="0.25"/>
    <row r="167" ht="15.05" customHeight="1" x14ac:dyDescent="0.25"/>
    <row r="168" ht="15.05" customHeight="1" x14ac:dyDescent="0.25"/>
    <row r="169" ht="15.05" customHeight="1" x14ac:dyDescent="0.25"/>
    <row r="170" ht="15.05" customHeight="1" x14ac:dyDescent="0.25"/>
    <row r="171" ht="15.05" customHeight="1" x14ac:dyDescent="0.25"/>
    <row r="172" ht="15.05" customHeight="1" x14ac:dyDescent="0.25"/>
    <row r="173" ht="15.05" customHeight="1" x14ac:dyDescent="0.25"/>
    <row r="174" ht="15.05" customHeight="1" x14ac:dyDescent="0.25"/>
    <row r="175" ht="15.05" customHeight="1" x14ac:dyDescent="0.25"/>
    <row r="176" ht="15.05" customHeight="1" x14ac:dyDescent="0.25"/>
    <row r="177" ht="15.05" customHeight="1" x14ac:dyDescent="0.25"/>
    <row r="178" ht="15.05" customHeight="1" x14ac:dyDescent="0.25"/>
    <row r="179" ht="15.05" customHeight="1" x14ac:dyDescent="0.25"/>
    <row r="180" ht="15.05" customHeight="1" x14ac:dyDescent="0.25"/>
    <row r="181" ht="15.05" customHeight="1" x14ac:dyDescent="0.25"/>
    <row r="182" ht="15.05" customHeight="1" x14ac:dyDescent="0.25"/>
    <row r="183" ht="15.05" customHeight="1" x14ac:dyDescent="0.25"/>
    <row r="184" ht="15.05" customHeight="1" x14ac:dyDescent="0.25"/>
    <row r="185" ht="15.05" customHeight="1" x14ac:dyDescent="0.25"/>
    <row r="186" ht="15.05" customHeight="1" x14ac:dyDescent="0.25"/>
    <row r="187" ht="15.05" customHeight="1" x14ac:dyDescent="0.25"/>
    <row r="188" ht="15.05" customHeight="1" x14ac:dyDescent="0.25"/>
    <row r="189" ht="15.05" customHeight="1" x14ac:dyDescent="0.25"/>
    <row r="190" ht="15.05" customHeight="1" x14ac:dyDescent="0.25"/>
    <row r="191" ht="15.05" customHeight="1" x14ac:dyDescent="0.25"/>
    <row r="192" ht="15.05" customHeight="1" x14ac:dyDescent="0.25"/>
    <row r="193" ht="15.05" customHeight="1" x14ac:dyDescent="0.25"/>
    <row r="194" ht="15.05" customHeight="1" x14ac:dyDescent="0.25"/>
    <row r="195" ht="15.05" customHeight="1" x14ac:dyDescent="0.25"/>
    <row r="196" ht="15.05" customHeight="1" x14ac:dyDescent="0.25"/>
    <row r="197" ht="15.05" customHeight="1" x14ac:dyDescent="0.25"/>
    <row r="198" ht="15.05" customHeight="1" x14ac:dyDescent="0.25"/>
    <row r="199" ht="15.05" customHeight="1" x14ac:dyDescent="0.25"/>
    <row r="200" ht="15.05" customHeight="1" x14ac:dyDescent="0.25"/>
    <row r="201" ht="15.05" customHeight="1" x14ac:dyDescent="0.25"/>
    <row r="202" ht="15.05" customHeight="1" x14ac:dyDescent="0.25"/>
    <row r="203" ht="15.05" customHeight="1" x14ac:dyDescent="0.25"/>
    <row r="204" ht="15.05" customHeight="1" x14ac:dyDescent="0.25"/>
    <row r="205" ht="15.05" customHeight="1" x14ac:dyDescent="0.25"/>
  </sheetData>
  <mergeCells count="56">
    <mergeCell ref="A17:H17"/>
    <mergeCell ref="A1:AB6"/>
    <mergeCell ref="A8:AB8"/>
    <mergeCell ref="A9:AB9"/>
    <mergeCell ref="A10:AB10"/>
    <mergeCell ref="I14:R14"/>
    <mergeCell ref="A14:H16"/>
    <mergeCell ref="I15:R16"/>
    <mergeCell ref="S28:T28"/>
    <mergeCell ref="S24:T25"/>
    <mergeCell ref="B24:R25"/>
    <mergeCell ref="B27:R27"/>
    <mergeCell ref="S27:T27"/>
    <mergeCell ref="B28:R28"/>
    <mergeCell ref="U30:X30"/>
    <mergeCell ref="Y27:AB27"/>
    <mergeCell ref="Y28:AB28"/>
    <mergeCell ref="U27:X27"/>
    <mergeCell ref="U28:X28"/>
    <mergeCell ref="A24:A25"/>
    <mergeCell ref="U36:AB36"/>
    <mergeCell ref="U26:X26"/>
    <mergeCell ref="U24:AB25"/>
    <mergeCell ref="Y26:AB26"/>
    <mergeCell ref="B26:T26"/>
    <mergeCell ref="B32:T32"/>
    <mergeCell ref="Y34:AB34"/>
    <mergeCell ref="U35:X35"/>
    <mergeCell ref="Y35:AB35"/>
    <mergeCell ref="U31:X31"/>
    <mergeCell ref="Y32:AB32"/>
    <mergeCell ref="Y33:AB33"/>
    <mergeCell ref="U32:X32"/>
    <mergeCell ref="U29:X29"/>
    <mergeCell ref="Y29:AB29"/>
    <mergeCell ref="B31:R31"/>
    <mergeCell ref="S29:T29"/>
    <mergeCell ref="S30:T30"/>
    <mergeCell ref="S31:T31"/>
    <mergeCell ref="S34:T34"/>
    <mergeCell ref="I17:R17"/>
    <mergeCell ref="S15:AB16"/>
    <mergeCell ref="S17:AB17"/>
    <mergeCell ref="B36:T36"/>
    <mergeCell ref="S14:AB14"/>
    <mergeCell ref="S33:T33"/>
    <mergeCell ref="S35:T35"/>
    <mergeCell ref="B33:R33"/>
    <mergeCell ref="B34:R34"/>
    <mergeCell ref="B35:R35"/>
    <mergeCell ref="Y31:AB31"/>
    <mergeCell ref="U34:X34"/>
    <mergeCell ref="Y30:AB30"/>
    <mergeCell ref="U33:X33"/>
    <mergeCell ref="B29:R29"/>
    <mergeCell ref="B30:R30"/>
  </mergeCells>
  <printOptions horizontalCentered="1"/>
  <pageMargins left="0" right="0" top="0.23622047244094491" bottom="0.39370078740157483" header="0.27559055118110237" footer="0.23622047244094491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 по НПР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Зиновьева Елена Викторовна</dc:creator>
  <cp:lastModifiedBy>Настя</cp:lastModifiedBy>
  <cp:lastPrinted>2020-03-16T11:30:54Z</cp:lastPrinted>
  <dcterms:created xsi:type="dcterms:W3CDTF">2019-01-25T11:22:20Z</dcterms:created>
  <dcterms:modified xsi:type="dcterms:W3CDTF">2026-01-30T12:31:06Z</dcterms:modified>
</cp:coreProperties>
</file>